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-fs\dados\User\Contabilidade\DPTO PESSOAL\03 - FOLHA DE PAGAMENTO 2023\FOLHAS DE PAGAMENTO\PORTAL DA TRANSPARÊNCIA\03-MARÇO\"/>
    </mc:Choice>
  </mc:AlternateContent>
  <xr:revisionPtr revIDLastSave="0" documentId="13_ncr:1_{95DD8EC1-A1A0-4E45-A47A-E9A72994F1F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uncionários" sheetId="18" r:id="rId1"/>
  </sheets>
  <definedNames>
    <definedName name="_xlnm.Print_Area" localSheetId="0">funcionários!$A$1:$J$73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8" i="18" l="1"/>
  <c r="H7" i="18"/>
  <c r="I7" i="18" s="1"/>
  <c r="I63" i="18"/>
  <c r="I62" i="18"/>
  <c r="I59" i="18"/>
  <c r="I58" i="18"/>
  <c r="I56" i="18"/>
  <c r="I55" i="18"/>
  <c r="I53" i="18"/>
  <c r="I51" i="18"/>
  <c r="I48" i="18"/>
  <c r="I47" i="18"/>
  <c r="I46" i="18"/>
  <c r="I44" i="18"/>
  <c r="I42" i="18"/>
  <c r="I41" i="18"/>
  <c r="I35" i="18"/>
  <c r="I34" i="18"/>
  <c r="I33" i="18"/>
  <c r="I32" i="18"/>
  <c r="I31" i="18"/>
  <c r="I30" i="18"/>
  <c r="I28" i="18"/>
  <c r="I27" i="18"/>
  <c r="I22" i="18"/>
  <c r="I19" i="18"/>
  <c r="I18" i="18"/>
  <c r="I17" i="18"/>
  <c r="I13" i="18"/>
  <c r="I12" i="18"/>
  <c r="I9" i="18"/>
  <c r="I8" i="18"/>
  <c r="H65" i="18"/>
  <c r="I65" i="18" s="1"/>
  <c r="H61" i="18"/>
  <c r="I61" i="18" s="1"/>
  <c r="H57" i="18"/>
  <c r="I57" i="18" s="1"/>
  <c r="H54" i="18"/>
  <c r="I54" i="18" s="1"/>
  <c r="H52" i="18"/>
  <c r="I52" i="18" s="1"/>
  <c r="H49" i="18"/>
  <c r="I49" i="18" s="1"/>
  <c r="H43" i="18"/>
  <c r="I43" i="18" s="1"/>
  <c r="H40" i="18"/>
  <c r="I40" i="18" s="1"/>
  <c r="H39" i="18"/>
  <c r="I39" i="18" s="1"/>
  <c r="H37" i="18"/>
  <c r="I37" i="18" s="1"/>
  <c r="H36" i="18"/>
  <c r="I36" i="18" s="1"/>
  <c r="H29" i="18"/>
  <c r="I29" i="18" s="1"/>
  <c r="H26" i="18"/>
  <c r="I26" i="18" s="1"/>
  <c r="H25" i="18"/>
  <c r="I25" i="18" s="1"/>
  <c r="I20" i="18"/>
  <c r="H16" i="18"/>
  <c r="I16" i="18" s="1"/>
  <c r="H15" i="18"/>
  <c r="I15" i="18" s="1"/>
  <c r="H14" i="18"/>
  <c r="I14" i="18" s="1"/>
  <c r="H10" i="18"/>
  <c r="I10" i="18" s="1"/>
</calcChain>
</file>

<file path=xl/sharedStrings.xml><?xml version="1.0" encoding="utf-8"?>
<sst xmlns="http://schemas.openxmlformats.org/spreadsheetml/2006/main" count="241" uniqueCount="148">
  <si>
    <t>J</t>
  </si>
  <si>
    <t>I</t>
  </si>
  <si>
    <t>G</t>
  </si>
  <si>
    <t>C</t>
  </si>
  <si>
    <t>B</t>
  </si>
  <si>
    <t>A</t>
  </si>
  <si>
    <t>Motorista</t>
  </si>
  <si>
    <t>Inspetor Fiscal Pleno</t>
  </si>
  <si>
    <t>Funcionários</t>
  </si>
  <si>
    <t>Atila Colonia Cunningham</t>
  </si>
  <si>
    <t>Elizandra Carvalho</t>
  </si>
  <si>
    <t>Elize Schneider Duarte</t>
  </si>
  <si>
    <t>Fabrizio Guimarães</t>
  </si>
  <si>
    <t>Flavio Augusto Forcelli</t>
  </si>
  <si>
    <t>Guilherme Cristiano Ribeiro</t>
  </si>
  <si>
    <t>Iran Luiz Cordeiro</t>
  </si>
  <si>
    <t>João Wardizinski</t>
  </si>
  <si>
    <t>Luciana Cristina Correr</t>
  </si>
  <si>
    <t>Luiz Felipe Wolff</t>
  </si>
  <si>
    <t>Marcos Euclides Alves</t>
  </si>
  <si>
    <t>Martin Neufeld</t>
  </si>
  <si>
    <t>Mauricio Ostrowski Junior</t>
  </si>
  <si>
    <t>Michel de Menezes Hiromoto</t>
  </si>
  <si>
    <t>Neilor Armond Lopes</t>
  </si>
  <si>
    <t>Rafael Marcos Amaral</t>
  </si>
  <si>
    <t>Rogers Silva Garcez das Neves</t>
  </si>
  <si>
    <t>Valdair de Souza</t>
  </si>
  <si>
    <t>Valmir Correa dos Santos</t>
  </si>
  <si>
    <t>Wanderlucio dos Santos Leite</t>
  </si>
  <si>
    <t>Cargo</t>
  </si>
  <si>
    <t>Jornalista</t>
  </si>
  <si>
    <t>Função</t>
  </si>
  <si>
    <t>Gerente de Fiscalização</t>
  </si>
  <si>
    <t>Diretor Superintendente</t>
  </si>
  <si>
    <t>Data Admissão</t>
  </si>
  <si>
    <t>18/05/2009</t>
  </si>
  <si>
    <t>08/07/1996</t>
  </si>
  <si>
    <t>19/03/1987</t>
  </si>
  <si>
    <t>04/04/1995</t>
  </si>
  <si>
    <t>18/02/2013</t>
  </si>
  <si>
    <t>01/08/1994</t>
  </si>
  <si>
    <t>07/11/2006</t>
  </si>
  <si>
    <t>02/04/2012</t>
  </si>
  <si>
    <t>10/06/1996</t>
  </si>
  <si>
    <t>18/04/1994</t>
  </si>
  <si>
    <t>24/04/1998</t>
  </si>
  <si>
    <t>01/07/1990</t>
  </si>
  <si>
    <t>01/03/2000</t>
  </si>
  <si>
    <t>26/09/1989</t>
  </si>
  <si>
    <t>21/02/2000</t>
  </si>
  <si>
    <t>04/08/2008</t>
  </si>
  <si>
    <t>12/01/2010</t>
  </si>
  <si>
    <t>12/05/2009</t>
  </si>
  <si>
    <t>10/04/1995</t>
  </si>
  <si>
    <t>13/07/2009</t>
  </si>
  <si>
    <t>13/09/1999</t>
  </si>
  <si>
    <t>15/07/1996</t>
  </si>
  <si>
    <t>09/11/2006</t>
  </si>
  <si>
    <t>18/01/1993</t>
  </si>
  <si>
    <t>18/01/2010</t>
  </si>
  <si>
    <t>25/05/2009</t>
  </si>
  <si>
    <t>15/10/2012</t>
  </si>
  <si>
    <t>08/06/1992</t>
  </si>
  <si>
    <t>20/11/2006</t>
  </si>
  <si>
    <t>15/02/1989</t>
  </si>
  <si>
    <t>05/02/1992</t>
  </si>
  <si>
    <t>13/10/2008</t>
  </si>
  <si>
    <t>Remuneração Básica</t>
  </si>
  <si>
    <t>Informações:</t>
  </si>
  <si>
    <t>Alberto Augusto Spitz</t>
  </si>
  <si>
    <t>Manoel Marcelino Amaral</t>
  </si>
  <si>
    <t>Jeferson Luiz Lucaski</t>
  </si>
  <si>
    <t xml:space="preserve">          As gratificações de função e chefia são pagas conforme descrito no link remunerações.</t>
  </si>
  <si>
    <r>
      <t xml:space="preserve">          </t>
    </r>
    <r>
      <rPr>
        <b/>
        <sz val="11"/>
        <color rgb="FFFF0000"/>
        <rFont val="Arial"/>
        <family val="2"/>
      </rPr>
      <t>(*)</t>
    </r>
    <r>
      <rPr>
        <b/>
        <sz val="10"/>
        <rFont val="Arial"/>
        <family val="2"/>
      </rPr>
      <t xml:space="preserve"> Colaboradores que tem carga horária diferenciada.</t>
    </r>
  </si>
  <si>
    <r>
      <t xml:space="preserve">Adriana Iaizzo Magalhães </t>
    </r>
    <r>
      <rPr>
        <b/>
        <sz val="11"/>
        <color rgb="FFFF0000"/>
        <rFont val="Calibri"/>
        <family val="2"/>
        <scheme val="minor"/>
      </rPr>
      <t>(*)</t>
    </r>
  </si>
  <si>
    <t>Gratificação de Função/Chefia</t>
  </si>
  <si>
    <t>Anuênio</t>
  </si>
  <si>
    <r>
      <t xml:space="preserve">Celita Zaidovicz Paltanin </t>
    </r>
    <r>
      <rPr>
        <b/>
        <sz val="11"/>
        <color rgb="FF0070C0"/>
        <rFont val="Calibri"/>
        <family val="2"/>
        <scheme val="minor"/>
      </rPr>
      <t>(*)</t>
    </r>
  </si>
  <si>
    <r>
      <t xml:space="preserve">Dirceu de Fátima Zonatto </t>
    </r>
    <r>
      <rPr>
        <b/>
        <sz val="11"/>
        <color rgb="FF0070C0"/>
        <rFont val="Calibri"/>
        <family val="2"/>
        <scheme val="minor"/>
      </rPr>
      <t>(*)</t>
    </r>
  </si>
  <si>
    <r>
      <t xml:space="preserve">Gilberto Quadros </t>
    </r>
    <r>
      <rPr>
        <b/>
        <sz val="11"/>
        <color rgb="FF0070C0"/>
        <rFont val="Calibri"/>
        <family val="2"/>
        <scheme val="minor"/>
      </rPr>
      <t>(*)</t>
    </r>
  </si>
  <si>
    <t xml:space="preserve">          O anuênio é calculado pelo percentual de 1% a cada ano de serviço, adicional este alterado pela Resolução CRCPR 764/2015, que limita este percentual em 35%.</t>
  </si>
  <si>
    <r>
      <t xml:space="preserve">          </t>
    </r>
    <r>
      <rPr>
        <b/>
        <sz val="11"/>
        <color theme="1"/>
        <rFont val="Calibri"/>
        <family val="2"/>
        <scheme val="minor"/>
      </rPr>
      <t>Os funcionários que até 31/03/2015 já possuiam este percentual ou superior tiveram seus anuênios mantidos e sem mais progressões.</t>
    </r>
  </si>
  <si>
    <t>Nível</t>
  </si>
  <si>
    <t>Faixa</t>
  </si>
  <si>
    <t>Assistente Administrativo</t>
  </si>
  <si>
    <t>Auxiliar de Serviços Gerais</t>
  </si>
  <si>
    <t>Auxiliar Serviços Gerais</t>
  </si>
  <si>
    <t>Inspetor Fiscal</t>
  </si>
  <si>
    <t>K</t>
  </si>
  <si>
    <t>Advogado</t>
  </si>
  <si>
    <t>Assistente Desenv. Profissional</t>
  </si>
  <si>
    <t>Assistente Administrativo Sênior</t>
  </si>
  <si>
    <t>Operador de Teleatendimento</t>
  </si>
  <si>
    <t>Assistente de Informatica</t>
  </si>
  <si>
    <t>Assistente de Finanças</t>
  </si>
  <si>
    <t>Assistente de Informática</t>
  </si>
  <si>
    <t>Analista de Informática</t>
  </si>
  <si>
    <t>Analista Contábil</t>
  </si>
  <si>
    <t>D</t>
  </si>
  <si>
    <r>
      <t xml:space="preserve">          </t>
    </r>
    <r>
      <rPr>
        <b/>
        <sz val="11"/>
        <color rgb="FF0070C0"/>
        <rFont val="Arial"/>
        <family val="2"/>
      </rPr>
      <t>(*)</t>
    </r>
    <r>
      <rPr>
        <b/>
        <sz val="10"/>
        <rFont val="Arial"/>
        <family val="2"/>
      </rPr>
      <t xml:space="preserve"> Colaboradores que se encontram aposentados perante o regime geral da previdência, porém permanecem ativos.</t>
    </r>
  </si>
  <si>
    <t>Bernadete dos Santos Gonçalves</t>
  </si>
  <si>
    <t>Gerson Luiz Borges de Macedo</t>
  </si>
  <si>
    <t>Jaqueline Andreia Fornazari Kohler</t>
  </si>
  <si>
    <t>Laura Potira Moreira de Souza</t>
  </si>
  <si>
    <t>Marco Aurelio Zelaskos de Carvalho</t>
  </si>
  <si>
    <r>
      <t xml:space="preserve">Maria de Lourdes Bonini de Almeida </t>
    </r>
    <r>
      <rPr>
        <b/>
        <sz val="11"/>
        <color rgb="FFFF0000"/>
        <rFont val="Calibri"/>
        <family val="2"/>
        <scheme val="minor"/>
      </rPr>
      <t>(*)</t>
    </r>
  </si>
  <si>
    <t>Marla Cristina Vasconcellos Moraes</t>
  </si>
  <si>
    <t>Neila Aparecida Costenaro Pavelski</t>
  </si>
  <si>
    <r>
      <t xml:space="preserve">Rosana Aparecida Silva Cardoso </t>
    </r>
    <r>
      <rPr>
        <b/>
        <sz val="11"/>
        <color rgb="FFFF0000"/>
        <rFont val="Calibri"/>
        <family val="2"/>
        <scheme val="minor"/>
      </rPr>
      <t>(*)</t>
    </r>
  </si>
  <si>
    <t>Helena Yuriko Hasegawa Torquato</t>
  </si>
  <si>
    <t>Analista Jurídico</t>
  </si>
  <si>
    <t>Ronald Aurelio Kocholik</t>
  </si>
  <si>
    <t>E</t>
  </si>
  <si>
    <t>Marcia Pordeus Torres</t>
  </si>
  <si>
    <t>Alisson Bobato Dalsanto</t>
  </si>
  <si>
    <t>Gerente de Desenv. Profissional</t>
  </si>
  <si>
    <r>
      <t xml:space="preserve">Karin Oliveira Silva </t>
    </r>
    <r>
      <rPr>
        <b/>
        <sz val="11"/>
        <color rgb="FFFF0000"/>
        <rFont val="Calibri"/>
        <family val="2"/>
        <scheme val="minor"/>
      </rPr>
      <t>(*)</t>
    </r>
  </si>
  <si>
    <t>Mairê Aparecida Dahlem</t>
  </si>
  <si>
    <t>Eryka Renata Ferreira de Melo Senff Maia</t>
  </si>
  <si>
    <t>Coord. de Governança, Riscos, Compliance e Qualidade</t>
  </si>
  <si>
    <t>Victoria Rossini Andreiu</t>
  </si>
  <si>
    <r>
      <t xml:space="preserve">Ronaldo Veloso de Alcantara </t>
    </r>
    <r>
      <rPr>
        <b/>
        <sz val="11"/>
        <color theme="4" tint="-0.249977111117893"/>
        <rFont val="Calibri"/>
        <family val="2"/>
        <scheme val="minor"/>
      </rPr>
      <t>(*)</t>
    </r>
  </si>
  <si>
    <t>Coordenador de Compras, Licitação e Contratos</t>
  </si>
  <si>
    <t>Gerente Operacional</t>
  </si>
  <si>
    <t>Carlos Alberto Jungles de Camargo</t>
  </si>
  <si>
    <t>Sara Emmanuelle Martins Scarpetta</t>
  </si>
  <si>
    <t>Analista Operacional</t>
  </si>
  <si>
    <t>Ana Paula Ambiel Gaigner</t>
  </si>
  <si>
    <t>H</t>
  </si>
  <si>
    <t>Jeruza Fernandes Moura Burges</t>
  </si>
  <si>
    <t>Controlador Interno</t>
  </si>
  <si>
    <t>Nadja Nayra Baptista Andreacci</t>
  </si>
  <si>
    <t>Gerente de Registro e Relacionamento</t>
  </si>
  <si>
    <t>Gerente Contábil, Financeiro e RH</t>
  </si>
  <si>
    <t>Gerente de Comunicação</t>
  </si>
  <si>
    <t>Coordenadora de Secretaria</t>
  </si>
  <si>
    <t>Gerente Jurídico</t>
  </si>
  <si>
    <t>Anne Karolyne Cabral Fortunato</t>
  </si>
  <si>
    <t>Gabriel Alves Fonseca</t>
  </si>
  <si>
    <t>Gelson Leandro Curi</t>
  </si>
  <si>
    <t>Maicon Allan Martins Gadioli</t>
  </si>
  <si>
    <t>Mariliza Miotto</t>
  </si>
  <si>
    <t>Murilo Graziani</t>
  </si>
  <si>
    <t>Sibelli Cristina Sabino</t>
  </si>
  <si>
    <t>Vinicius Herrera Franceschini</t>
  </si>
  <si>
    <r>
      <t xml:space="preserve">Quadro Funcional do CRCPR                                                                                                                                                       </t>
    </r>
    <r>
      <rPr>
        <b/>
        <sz val="16"/>
        <color theme="3"/>
        <rFont val="Cambria"/>
        <family val="1"/>
        <scheme val="major"/>
      </rPr>
      <t>Última atualização: 24/03/2023</t>
    </r>
  </si>
  <si>
    <t>Fernanda Ferrari Zrzebiela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</si>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</sst>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8"/>
      <color theme="3"/>
      <name val="Cambria"/>
      <family val="2"/>
      <scheme val="major"/>
    </font>
    <font>
      <sz val="10"/>
      <name val="Book Antiqua"/>
      <family val="1"/>
    </font>
    <font>
      <b/>
      <sz val="10"/>
      <color theme="3"/>
      <name val="Book Antiqua"/>
      <family val="1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FF0000"/>
      <name val="Arial"/>
      <family val="2"/>
    </font>
    <font>
      <b/>
      <sz val="11"/>
      <color rgb="FF0070C0"/>
      <name val="Arial"/>
      <family val="2"/>
    </font>
    <font>
      <b/>
      <sz val="11"/>
      <color rgb="FF0070C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3"/>
      <name val="Cambria"/>
      <family val="1"/>
      <scheme val="major"/>
    </font>
    <font>
      <sz val="11"/>
      <name val="Calibri"/>
      <family val="2"/>
      <scheme val="minor"/>
    </font>
    <font>
      <sz val="1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4"/>
      </patternFill>
    </fill>
    <fill>
      <patternFill patternType="solid">
        <fgColor theme="4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0"/>
    <xf numFmtId="0" fontId="1" fillId="2" borderId="0" applyNumberFormat="0" applyBorder="0" applyAlignment="0" applyProtection="0"/>
    <xf numFmtId="0" fontId="8" fillId="0" borderId="0" applyNumberFormat="0" applyFill="0" applyBorder="0" applyAlignment="0" applyProtection="0"/>
    <xf numFmtId="0" fontId="5" fillId="3" borderId="0" applyNumberFormat="0" applyBorder="0" applyAlignment="0" applyProtection="0"/>
    <xf numFmtId="0" fontId="3" fillId="0" borderId="0"/>
  </cellStyleXfs>
  <cellXfs count="28">
    <xf numFmtId="0" fontId="0" fillId="0" borderId="0" xfId="0"/>
    <xf numFmtId="0" fontId="6" fillId="0" borderId="0" xfId="3" applyFont="1"/>
    <xf numFmtId="0" fontId="0" fillId="0" borderId="0" xfId="0" applyAlignment="1">
      <alignment horizontal="center"/>
    </xf>
    <xf numFmtId="0" fontId="7" fillId="0" borderId="0" xfId="3" applyFont="1"/>
    <xf numFmtId="0" fontId="0" fillId="0" borderId="5" xfId="0" applyBorder="1"/>
    <xf numFmtId="0" fontId="0" fillId="0" borderId="5" xfId="0" applyBorder="1" applyAlignment="1">
      <alignment horizontal="center"/>
    </xf>
    <xf numFmtId="0" fontId="10" fillId="0" borderId="0" xfId="2" applyFont="1" applyBorder="1"/>
    <xf numFmtId="0" fontId="10" fillId="0" borderId="0" xfId="2" applyFont="1" applyBorder="1" applyAlignment="1">
      <alignment horizontal="center"/>
    </xf>
    <xf numFmtId="0" fontId="9" fillId="0" borderId="0" xfId="3" applyFont="1"/>
    <xf numFmtId="14" fontId="0" fillId="0" borderId="5" xfId="0" applyNumberFormat="1" applyBorder="1" applyAlignment="1">
      <alignment horizontal="center"/>
    </xf>
    <xf numFmtId="43" fontId="0" fillId="0" borderId="0" xfId="0" applyNumberFormat="1"/>
    <xf numFmtId="43" fontId="11" fillId="0" borderId="5" xfId="1" applyFont="1" applyBorder="1" applyAlignment="1" applyProtection="1">
      <alignment horizontal="center"/>
    </xf>
    <xf numFmtId="43" fontId="11" fillId="0" borderId="5" xfId="1" applyFont="1" applyBorder="1" applyAlignment="1" applyProtection="1">
      <alignment horizontal="center"/>
      <protection locked="0"/>
    </xf>
    <xf numFmtId="43" fontId="19" fillId="0" borderId="5" xfId="1" applyFont="1" applyBorder="1" applyAlignment="1" applyProtection="1">
      <alignment horizontal="center"/>
      <protection locked="0"/>
    </xf>
    <xf numFmtId="10" fontId="5" fillId="0" borderId="0" xfId="0" applyNumberFormat="1" applyFont="1" applyProtection="1">
      <protection locked="0"/>
    </xf>
    <xf numFmtId="10" fontId="5" fillId="0" borderId="0" xfId="0" applyNumberFormat="1" applyFont="1"/>
    <xf numFmtId="43" fontId="20" fillId="0" borderId="5" xfId="1" applyFont="1" applyBorder="1" applyAlignment="1" applyProtection="1">
      <alignment horizontal="center"/>
      <protection locked="0"/>
    </xf>
    <xf numFmtId="0" fontId="8" fillId="0" borderId="0" xfId="5" applyAlignment="1" applyProtection="1">
      <alignment horizontal="left"/>
      <protection locked="0"/>
    </xf>
    <xf numFmtId="0" fontId="7" fillId="0" borderId="0" xfId="3" applyFont="1" applyAlignment="1">
      <alignment horizontal="left"/>
    </xf>
    <xf numFmtId="0" fontId="17" fillId="3" borderId="2" xfId="6" applyFont="1" applyBorder="1" applyAlignment="1">
      <alignment horizontal="center" vertical="center"/>
    </xf>
    <xf numFmtId="0" fontId="17" fillId="3" borderId="3" xfId="6" applyFont="1" applyBorder="1" applyAlignment="1">
      <alignment horizontal="center" vertical="center"/>
    </xf>
    <xf numFmtId="0" fontId="17" fillId="3" borderId="4" xfId="6" applyFont="1" applyBorder="1" applyAlignment="1">
      <alignment horizontal="center" vertical="center"/>
    </xf>
    <xf numFmtId="0" fontId="17" fillId="4" borderId="2" xfId="6" applyFont="1" applyFill="1" applyBorder="1" applyAlignment="1">
      <alignment horizontal="center" vertical="center"/>
    </xf>
    <xf numFmtId="0" fontId="17" fillId="4" borderId="3" xfId="6" applyFont="1" applyFill="1" applyBorder="1" applyAlignment="1">
      <alignment horizontal="center" vertical="center"/>
    </xf>
    <xf numFmtId="0" fontId="17" fillId="4" borderId="4" xfId="6" applyFont="1" applyFill="1" applyBorder="1" applyAlignment="1">
      <alignment horizontal="center" vertical="center"/>
    </xf>
    <xf numFmtId="0" fontId="17" fillId="3" borderId="2" xfId="6" applyFont="1" applyBorder="1" applyAlignment="1">
      <alignment horizontal="center" vertical="center" wrapText="1"/>
    </xf>
    <xf numFmtId="0" fontId="17" fillId="3" borderId="3" xfId="6" applyFont="1" applyBorder="1" applyAlignment="1">
      <alignment horizontal="center" vertical="center" wrapText="1"/>
    </xf>
    <xf numFmtId="0" fontId="17" fillId="3" borderId="4" xfId="6" applyFont="1" applyBorder="1" applyAlignment="1">
      <alignment horizontal="center" vertical="center" wrapText="1"/>
    </xf>
  </cellXfs>
  <cellStyles count="8">
    <cellStyle name="20% - Ênfase5 2" xfId="4" xr:uid="{00000000-0005-0000-0000-000000000000}"/>
    <cellStyle name="Ênfase1" xfId="6" builtinId="29"/>
    <cellStyle name="Normal" xfId="0" builtinId="0"/>
    <cellStyle name="Normal 2" xfId="3" xr:uid="{00000000-0005-0000-0000-000004000000}"/>
    <cellStyle name="Normal 3" xfId="7" xr:uid="{00000000-0005-0000-0000-000005000000}"/>
    <cellStyle name="Título" xfId="5" builtinId="15"/>
    <cellStyle name="Título 3" xfId="2" builtinId="18"/>
    <cellStyle name="Vírgula" xfId="1" builtinId="3"/>
  </cellStyles>
  <dxfs count="8">
    <dxf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font>
        <color auto="1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  <protection locked="1" hidden="0"/>
    </dxf>
    <dxf>
      <font>
        <color auto="1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  <protection locked="0" hidden="0"/>
    </dxf>
    <dxf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/>
      </border>
    </dxf>
    <dxf>
      <alignment horizontal="center" vertical="bottom" textRotation="0" wrapText="0" relative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alignment horizontal="center" vertical="bottom" textRotation="0" wrapText="0" relative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67</xdr:row>
      <xdr:rowOff>47625</xdr:rowOff>
    </xdr:from>
    <xdr:to>
      <xdr:col>1</xdr:col>
      <xdr:colOff>257175</xdr:colOff>
      <xdr:row>67</xdr:row>
      <xdr:rowOff>152400</xdr:rowOff>
    </xdr:to>
    <xdr:sp macro="" textlink="">
      <xdr:nvSpPr>
        <xdr:cNvPr id="3" name="Seta para a direita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95250" y="11944350"/>
          <a:ext cx="161925" cy="1047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BR" sz="1100"/>
        </a:p>
      </xdr:txBody>
    </xdr:sp>
    <xdr:clientData/>
  </xdr:twoCellAnchor>
  <xdr:twoCellAnchor>
    <xdr:from>
      <xdr:col>1</xdr:col>
      <xdr:colOff>95250</xdr:colOff>
      <xdr:row>69</xdr:row>
      <xdr:rowOff>28575</xdr:rowOff>
    </xdr:from>
    <xdr:to>
      <xdr:col>1</xdr:col>
      <xdr:colOff>257175</xdr:colOff>
      <xdr:row>69</xdr:row>
      <xdr:rowOff>133350</xdr:rowOff>
    </xdr:to>
    <xdr:sp macro="" textlink="">
      <xdr:nvSpPr>
        <xdr:cNvPr id="4" name="Seta para a direita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95275" y="13268325"/>
          <a:ext cx="161925" cy="1047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BR" sz="1100"/>
        </a:p>
      </xdr:txBody>
    </xdr:sp>
    <xdr:clientData/>
  </xdr:twoCellAnchor>
  <xdr:twoCellAnchor>
    <xdr:from>
      <xdr:col>1</xdr:col>
      <xdr:colOff>95250</xdr:colOff>
      <xdr:row>70</xdr:row>
      <xdr:rowOff>38100</xdr:rowOff>
    </xdr:from>
    <xdr:to>
      <xdr:col>1</xdr:col>
      <xdr:colOff>257175</xdr:colOff>
      <xdr:row>70</xdr:row>
      <xdr:rowOff>142875</xdr:rowOff>
    </xdr:to>
    <xdr:sp macro="" textlink="">
      <xdr:nvSpPr>
        <xdr:cNvPr id="6" name="Seta para a direita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95250" y="13268325"/>
          <a:ext cx="161925" cy="1047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BR" sz="1100"/>
        </a:p>
      </xdr:txBody>
    </xdr:sp>
    <xdr:clientData/>
  </xdr:twoCellAnchor>
  <xdr:twoCellAnchor>
    <xdr:from>
      <xdr:col>1</xdr:col>
      <xdr:colOff>95250</xdr:colOff>
      <xdr:row>71</xdr:row>
      <xdr:rowOff>38100</xdr:rowOff>
    </xdr:from>
    <xdr:to>
      <xdr:col>1</xdr:col>
      <xdr:colOff>257175</xdr:colOff>
      <xdr:row>71</xdr:row>
      <xdr:rowOff>142875</xdr:rowOff>
    </xdr:to>
    <xdr:sp macro="" textlink="">
      <xdr:nvSpPr>
        <xdr:cNvPr id="7" name="Seta para a direita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295275" y="13658850"/>
          <a:ext cx="161925" cy="1047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BR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7588730-7A21-4E4C-8717-F48A218A82AD}" name="Tabela83" displayName="Tabela83" ref="B7:J65" headerRowCount="0" totalsRowShown="0">
  <tableColumns count="9">
    <tableColumn id="1" xr3:uid="{3CB3A6F4-040B-4060-95DE-4FCB87C77956}" name="Colunas1"/>
    <tableColumn id="2" xr3:uid="{BBB20518-91A6-4E66-9AE6-057B35393EA8}" name="Colunas2" dataDxfId="7"/>
    <tableColumn id="3" xr3:uid="{6F0AA878-4D07-41A8-8EB8-3673D80359A9}" name="Colunas3" dataDxfId="6"/>
    <tableColumn id="4" xr3:uid="{9042712F-BCCA-470E-9ED4-5CE8A7B89943}" name="Colunas4" dataDxfId="5"/>
    <tableColumn id="6" xr3:uid="{AE8E4527-54D3-4CB5-BBDF-44851C679A11}" name="Colunas6" dataDxfId="4"/>
    <tableColumn id="8" xr3:uid="{ACFD69CA-DAC1-41CB-853F-D7DEBE49443A}" name="Colunas8" dataDxfId="3" dataCellStyle="Vírgula"/>
    <tableColumn id="9" xr3:uid="{B4EDE961-1523-4DB0-81A2-316550EDF6DE}" name="Colunas9" dataDxfId="2" dataCellStyle="Vírgula"/>
    <tableColumn id="10" xr3:uid="{09D1C602-8B1B-49BC-8544-8A7582DC4C74}" name="Colunas10" dataDxfId="1" dataCellStyle="Vírgula"/>
    <tableColumn id="11" xr3:uid="{575E0457-0230-49EA-89D9-470CA4D08463}" name="Colunas11" dataDxfId="0"/>
  </tableColumns>
  <tableStyleInfo name="TableStyleMedium23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73"/>
  <sheetViews>
    <sheetView tabSelected="1" zoomScaleNormal="100" workbookViewId="0">
      <pane xSplit="2" ySplit="5" topLeftCell="C27" activePane="bottomRight" state="frozen"/>
      <selection pane="topRight" activeCell="C1" sqref="C1"/>
      <selection pane="bottomLeft" activeCell="A6" sqref="A6"/>
      <selection pane="bottomRight" activeCell="C57" sqref="C57"/>
    </sheetView>
  </sheetViews>
  <sheetFormatPr defaultRowHeight="15"/>
  <cols>
    <col min="1" max="1" width="3" customWidth="1"/>
    <col min="2" max="2" width="38" style="1" customWidth="1"/>
    <col min="3" max="3" width="31.85546875" customWidth="1"/>
    <col min="4" max="5" width="11.140625" customWidth="1"/>
    <col min="6" max="6" width="50.85546875" bestFit="1" customWidth="1"/>
    <col min="7" max="7" width="14.140625" customWidth="1"/>
    <col min="8" max="8" width="14.5703125" customWidth="1"/>
    <col min="9" max="9" width="12.28515625" customWidth="1"/>
    <col min="10" max="10" width="15.5703125" customWidth="1"/>
    <col min="11" max="11" width="1.42578125" customWidth="1"/>
    <col min="12" max="12" width="10.5703125" bestFit="1" customWidth="1"/>
    <col min="13" max="13" width="12.42578125" customWidth="1"/>
    <col min="14" max="14" width="9.5703125" bestFit="1" customWidth="1"/>
    <col min="16" max="16" width="10.5703125" bestFit="1" customWidth="1"/>
  </cols>
  <sheetData>
    <row r="1" spans="1:14" ht="22.5">
      <c r="B1" s="17" t="s">
        <v>145</v>
      </c>
      <c r="C1" s="17"/>
      <c r="D1" s="17"/>
      <c r="E1" s="17"/>
      <c r="F1" s="17"/>
      <c r="G1" s="17"/>
      <c r="H1" s="17"/>
      <c r="I1" s="17"/>
      <c r="J1" s="17"/>
    </row>
    <row r="2" spans="1:14" ht="6" customHeight="1">
      <c r="B2"/>
    </row>
    <row r="3" spans="1:14" ht="15.75" customHeight="1">
      <c r="B3" s="22" t="s">
        <v>8</v>
      </c>
      <c r="C3" s="19" t="s">
        <v>29</v>
      </c>
      <c r="D3" s="19" t="s">
        <v>82</v>
      </c>
      <c r="E3" s="19" t="s">
        <v>83</v>
      </c>
      <c r="F3" s="19" t="s">
        <v>31</v>
      </c>
      <c r="G3" s="25" t="s">
        <v>67</v>
      </c>
      <c r="H3" s="25" t="s">
        <v>75</v>
      </c>
      <c r="I3" s="25" t="s">
        <v>76</v>
      </c>
      <c r="J3" s="19" t="s">
        <v>34</v>
      </c>
    </row>
    <row r="4" spans="1:14" ht="15.75" customHeight="1">
      <c r="B4" s="23"/>
      <c r="C4" s="20"/>
      <c r="D4" s="20"/>
      <c r="E4" s="20"/>
      <c r="F4" s="20"/>
      <c r="G4" s="26"/>
      <c r="H4" s="26"/>
      <c r="I4" s="26"/>
      <c r="J4" s="20"/>
    </row>
    <row r="5" spans="1:14" ht="17.25" customHeight="1">
      <c r="B5" s="24"/>
      <c r="C5" s="21"/>
      <c r="D5" s="21"/>
      <c r="E5" s="21"/>
      <c r="F5" s="21"/>
      <c r="G5" s="27"/>
      <c r="H5" s="27"/>
      <c r="I5" s="27"/>
      <c r="J5" s="21"/>
    </row>
    <row r="6" spans="1:14" ht="3" customHeight="1">
      <c r="B6"/>
    </row>
    <row r="7" spans="1:14">
      <c r="A7">
        <v>1</v>
      </c>
      <c r="B7" t="s">
        <v>74</v>
      </c>
      <c r="C7" s="4" t="s">
        <v>30</v>
      </c>
      <c r="D7" s="5" t="s">
        <v>4</v>
      </c>
      <c r="E7" s="5">
        <v>9</v>
      </c>
      <c r="F7" s="4" t="s">
        <v>134</v>
      </c>
      <c r="G7" s="12">
        <v>5947.23</v>
      </c>
      <c r="H7" s="11">
        <f>Tabela83[[#This Row],[Colunas8]]*L7</f>
        <v>2378.8919999999998</v>
      </c>
      <c r="I7" s="11">
        <f t="shared" ref="I7:I41" si="0">(G7+H7)*M7</f>
        <v>666.08975999999996</v>
      </c>
      <c r="J7" s="9">
        <v>41925</v>
      </c>
      <c r="L7" s="14">
        <v>0.4</v>
      </c>
      <c r="M7" s="15">
        <v>0.08</v>
      </c>
      <c r="N7" s="10"/>
    </row>
    <row r="8" spans="1:14">
      <c r="A8">
        <v>2</v>
      </c>
      <c r="B8" t="s">
        <v>69</v>
      </c>
      <c r="C8" s="4" t="s">
        <v>84</v>
      </c>
      <c r="D8" s="5" t="s">
        <v>3</v>
      </c>
      <c r="E8" s="5">
        <v>9</v>
      </c>
      <c r="F8" s="4"/>
      <c r="G8" s="12">
        <v>2827.07</v>
      </c>
      <c r="H8" s="11">
        <v>0</v>
      </c>
      <c r="I8" s="11">
        <f t="shared" si="0"/>
        <v>254.43630000000002</v>
      </c>
      <c r="J8" s="9">
        <v>41690</v>
      </c>
      <c r="L8" s="14"/>
      <c r="M8" s="15">
        <v>0.09</v>
      </c>
      <c r="N8" s="10"/>
    </row>
    <row r="9" spans="1:14">
      <c r="A9">
        <v>3</v>
      </c>
      <c r="B9" t="s">
        <v>114</v>
      </c>
      <c r="C9" s="4" t="s">
        <v>84</v>
      </c>
      <c r="D9" s="5" t="s">
        <v>5</v>
      </c>
      <c r="E9" s="5">
        <v>7</v>
      </c>
      <c r="F9" s="4" t="s">
        <v>122</v>
      </c>
      <c r="G9" s="12">
        <v>2271.2600000000002</v>
      </c>
      <c r="H9" s="11">
        <v>1468.47</v>
      </c>
      <c r="I9" s="11">
        <f t="shared" si="0"/>
        <v>149.58920000000003</v>
      </c>
      <c r="J9" s="9">
        <v>43166</v>
      </c>
      <c r="L9" s="14"/>
      <c r="M9" s="15">
        <v>0.04</v>
      </c>
      <c r="N9" s="10"/>
    </row>
    <row r="10" spans="1:14">
      <c r="A10">
        <v>4</v>
      </c>
      <c r="B10" t="s">
        <v>127</v>
      </c>
      <c r="C10" s="4" t="s">
        <v>87</v>
      </c>
      <c r="D10" s="5" t="s">
        <v>5</v>
      </c>
      <c r="E10" s="5">
        <v>1</v>
      </c>
      <c r="F10" s="4"/>
      <c r="G10" s="13">
        <v>4659.1400000000003</v>
      </c>
      <c r="H10" s="11">
        <f>Tabela83[[#This Row],[Colunas8]]*L10</f>
        <v>931.82800000000009</v>
      </c>
      <c r="I10" s="11">
        <f t="shared" si="0"/>
        <v>55.909680000000009</v>
      </c>
      <c r="J10" s="9">
        <v>44326</v>
      </c>
      <c r="L10" s="14">
        <v>0.2</v>
      </c>
      <c r="M10" s="15">
        <v>0.01</v>
      </c>
      <c r="N10" s="10"/>
    </row>
    <row r="11" spans="1:14">
      <c r="A11">
        <v>5</v>
      </c>
      <c r="B11" t="s">
        <v>137</v>
      </c>
      <c r="C11" s="4" t="s">
        <v>126</v>
      </c>
      <c r="D11" s="5" t="s">
        <v>5</v>
      </c>
      <c r="E11" s="5">
        <v>1</v>
      </c>
      <c r="F11" s="4"/>
      <c r="G11" s="16">
        <v>3167.54</v>
      </c>
      <c r="H11" s="11"/>
      <c r="I11" s="11"/>
      <c r="J11" s="9">
        <v>44958</v>
      </c>
      <c r="L11" s="14"/>
      <c r="M11" s="15"/>
      <c r="N11" s="10"/>
    </row>
    <row r="12" spans="1:14">
      <c r="A12">
        <v>6</v>
      </c>
      <c r="B12" t="s">
        <v>9</v>
      </c>
      <c r="C12" s="4" t="s">
        <v>6</v>
      </c>
      <c r="D12" s="5" t="s">
        <v>3</v>
      </c>
      <c r="E12" s="5">
        <v>5</v>
      </c>
      <c r="F12" s="4"/>
      <c r="G12" s="12">
        <v>2929.92</v>
      </c>
      <c r="H12" s="11">
        <v>0</v>
      </c>
      <c r="I12" s="11">
        <f t="shared" si="0"/>
        <v>380.88960000000003</v>
      </c>
      <c r="J12" s="5" t="s">
        <v>35</v>
      </c>
      <c r="L12" s="14"/>
      <c r="M12" s="15">
        <v>0.13</v>
      </c>
      <c r="N12" s="10"/>
    </row>
    <row r="13" spans="1:14">
      <c r="A13">
        <v>7</v>
      </c>
      <c r="B13" t="s">
        <v>100</v>
      </c>
      <c r="C13" s="4" t="s">
        <v>85</v>
      </c>
      <c r="D13" s="5" t="s">
        <v>1</v>
      </c>
      <c r="E13" s="5">
        <v>4</v>
      </c>
      <c r="F13" s="4"/>
      <c r="G13" s="12">
        <v>3495.94</v>
      </c>
      <c r="H13" s="11">
        <v>0</v>
      </c>
      <c r="I13" s="11">
        <f t="shared" si="0"/>
        <v>873.98500000000001</v>
      </c>
      <c r="J13" s="5" t="s">
        <v>36</v>
      </c>
      <c r="L13" s="14"/>
      <c r="M13" s="15">
        <v>0.25</v>
      </c>
      <c r="N13" s="10"/>
    </row>
    <row r="14" spans="1:14">
      <c r="A14">
        <v>8</v>
      </c>
      <c r="B14" t="s">
        <v>124</v>
      </c>
      <c r="C14" s="4" t="s">
        <v>87</v>
      </c>
      <c r="D14" s="5" t="s">
        <v>5</v>
      </c>
      <c r="E14" s="5">
        <v>1</v>
      </c>
      <c r="F14" s="4"/>
      <c r="G14" s="13">
        <v>4659.1400000000003</v>
      </c>
      <c r="H14" s="11">
        <f>Tabela83[[#This Row],[Colunas8]]*L14</f>
        <v>931.82800000000009</v>
      </c>
      <c r="I14" s="11">
        <f t="shared" si="0"/>
        <v>55.909680000000009</v>
      </c>
      <c r="J14" s="9">
        <v>44291</v>
      </c>
      <c r="L14" s="14">
        <v>0.2</v>
      </c>
      <c r="M14" s="15">
        <v>0.01</v>
      </c>
      <c r="N14" s="10"/>
    </row>
    <row r="15" spans="1:14">
      <c r="A15">
        <v>9</v>
      </c>
      <c r="B15" t="s">
        <v>77</v>
      </c>
      <c r="C15" s="4" t="s">
        <v>7</v>
      </c>
      <c r="D15" s="5" t="s">
        <v>88</v>
      </c>
      <c r="E15" s="5">
        <v>1</v>
      </c>
      <c r="F15" s="4" t="s">
        <v>132</v>
      </c>
      <c r="G15" s="12">
        <v>13962.05</v>
      </c>
      <c r="H15" s="11">
        <f>Tabela83[[#This Row],[Colunas8]]*L15</f>
        <v>6981.0249999999996</v>
      </c>
      <c r="I15" s="11">
        <f t="shared" si="0"/>
        <v>7330.0762499999983</v>
      </c>
      <c r="J15" s="5" t="s">
        <v>37</v>
      </c>
      <c r="L15" s="14">
        <v>0.5</v>
      </c>
      <c r="M15" s="15">
        <v>0.35</v>
      </c>
      <c r="N15" s="10"/>
    </row>
    <row r="16" spans="1:14">
      <c r="A16">
        <v>10</v>
      </c>
      <c r="B16" t="s">
        <v>78</v>
      </c>
      <c r="C16" s="4" t="s">
        <v>7</v>
      </c>
      <c r="D16" s="5" t="s">
        <v>88</v>
      </c>
      <c r="E16" s="5">
        <v>1</v>
      </c>
      <c r="F16" s="4" t="s">
        <v>115</v>
      </c>
      <c r="G16" s="12">
        <v>13962.05</v>
      </c>
      <c r="H16" s="11">
        <f>Tabela83[[#This Row],[Colunas8]]*L16</f>
        <v>5584.82</v>
      </c>
      <c r="I16" s="11">
        <f t="shared" si="0"/>
        <v>4495.7800999999999</v>
      </c>
      <c r="J16" s="5" t="s">
        <v>38</v>
      </c>
      <c r="L16" s="14">
        <v>0.4</v>
      </c>
      <c r="M16" s="15">
        <v>0.23</v>
      </c>
      <c r="N16" s="10"/>
    </row>
    <row r="17" spans="1:16">
      <c r="A17">
        <v>11</v>
      </c>
      <c r="B17" t="s">
        <v>10</v>
      </c>
      <c r="C17" s="4" t="s">
        <v>84</v>
      </c>
      <c r="D17" s="5" t="s">
        <v>3</v>
      </c>
      <c r="E17" s="5">
        <v>7</v>
      </c>
      <c r="F17" s="4" t="s">
        <v>135</v>
      </c>
      <c r="G17" s="12">
        <v>2771.37</v>
      </c>
      <c r="H17" s="11">
        <v>1468.47</v>
      </c>
      <c r="I17" s="11">
        <f t="shared" si="0"/>
        <v>423.98400000000004</v>
      </c>
      <c r="J17" s="5" t="s">
        <v>39</v>
      </c>
      <c r="L17" s="14"/>
      <c r="M17" s="15">
        <v>0.1</v>
      </c>
      <c r="N17" s="10"/>
    </row>
    <row r="18" spans="1:16">
      <c r="A18">
        <v>12</v>
      </c>
      <c r="B18" t="s">
        <v>11</v>
      </c>
      <c r="C18" s="4" t="s">
        <v>86</v>
      </c>
      <c r="D18" s="5" t="s">
        <v>98</v>
      </c>
      <c r="E18" s="5">
        <v>8</v>
      </c>
      <c r="F18" s="4"/>
      <c r="G18" s="12">
        <v>2211.9699999999998</v>
      </c>
      <c r="H18" s="11">
        <v>0</v>
      </c>
      <c r="I18" s="11">
        <f t="shared" si="0"/>
        <v>619.35159999999996</v>
      </c>
      <c r="J18" s="5" t="s">
        <v>40</v>
      </c>
      <c r="L18" s="14"/>
      <c r="M18" s="15">
        <v>0.28000000000000003</v>
      </c>
      <c r="N18" s="10"/>
    </row>
    <row r="19" spans="1:16">
      <c r="A19">
        <v>13</v>
      </c>
      <c r="B19" t="s">
        <v>118</v>
      </c>
      <c r="C19" s="4" t="s">
        <v>110</v>
      </c>
      <c r="D19" s="5" t="s">
        <v>5</v>
      </c>
      <c r="E19" s="5">
        <v>3</v>
      </c>
      <c r="F19" s="4"/>
      <c r="G19" s="12">
        <v>3231.21</v>
      </c>
      <c r="H19" s="11">
        <v>0</v>
      </c>
      <c r="I19" s="11">
        <f t="shared" si="0"/>
        <v>129.2484</v>
      </c>
      <c r="J19" s="9">
        <v>43472</v>
      </c>
      <c r="L19" s="14"/>
      <c r="M19" s="15">
        <v>0.04</v>
      </c>
      <c r="N19" s="10"/>
    </row>
    <row r="20" spans="1:16">
      <c r="A20">
        <v>14</v>
      </c>
      <c r="B20" t="s">
        <v>12</v>
      </c>
      <c r="C20" s="4" t="s">
        <v>87</v>
      </c>
      <c r="D20" s="5" t="s">
        <v>3</v>
      </c>
      <c r="E20" s="5">
        <v>5</v>
      </c>
      <c r="F20" s="4" t="s">
        <v>32</v>
      </c>
      <c r="G20" s="12">
        <v>5915.87</v>
      </c>
      <c r="H20" s="11">
        <v>2936.92</v>
      </c>
      <c r="I20" s="11">
        <f t="shared" si="0"/>
        <v>1416.4464000000003</v>
      </c>
      <c r="J20" s="5" t="s">
        <v>41</v>
      </c>
      <c r="L20" s="14">
        <v>0.4</v>
      </c>
      <c r="M20" s="15">
        <v>0.16</v>
      </c>
      <c r="N20" s="10"/>
    </row>
    <row r="21" spans="1:16">
      <c r="A21">
        <v>15</v>
      </c>
      <c r="B21" t="s">
        <v>146</v>
      </c>
      <c r="C21" s="4" t="s">
        <v>84</v>
      </c>
      <c r="D21" s="5" t="s">
        <v>5</v>
      </c>
      <c r="E21" s="5">
        <v>1</v>
      </c>
      <c r="F21" s="4"/>
      <c r="G21" s="12">
        <v>2139.62</v>
      </c>
      <c r="H21" s="11"/>
      <c r="I21" s="11"/>
      <c r="J21" s="9">
        <v>44958</v>
      </c>
      <c r="L21" s="14"/>
      <c r="M21" s="15"/>
      <c r="N21" s="10"/>
    </row>
    <row r="22" spans="1:16">
      <c r="A22">
        <v>16</v>
      </c>
      <c r="B22" t="s">
        <v>13</v>
      </c>
      <c r="C22" s="4" t="s">
        <v>84</v>
      </c>
      <c r="D22" s="5" t="s">
        <v>3</v>
      </c>
      <c r="E22" s="5">
        <v>7</v>
      </c>
      <c r="F22" s="4"/>
      <c r="G22" s="12">
        <v>2771.37</v>
      </c>
      <c r="H22" s="11">
        <v>0</v>
      </c>
      <c r="I22" s="11">
        <f t="shared" si="0"/>
        <v>277.137</v>
      </c>
      <c r="J22" s="5" t="s">
        <v>42</v>
      </c>
      <c r="L22" s="14"/>
      <c r="M22" s="15">
        <v>0.1</v>
      </c>
      <c r="N22" s="10"/>
    </row>
    <row r="23" spans="1:16">
      <c r="A23">
        <v>17</v>
      </c>
      <c r="B23" t="s">
        <v>138</v>
      </c>
      <c r="C23" s="4" t="s">
        <v>126</v>
      </c>
      <c r="D23" s="5" t="s">
        <v>5</v>
      </c>
      <c r="E23" s="5">
        <v>1</v>
      </c>
      <c r="F23" s="4"/>
      <c r="G23" s="16">
        <v>3167.54</v>
      </c>
      <c r="H23" s="11"/>
      <c r="I23" s="11"/>
      <c r="J23" s="9">
        <v>44958</v>
      </c>
      <c r="L23" s="14"/>
      <c r="M23" s="15"/>
      <c r="N23" s="10"/>
    </row>
    <row r="24" spans="1:16">
      <c r="A24">
        <v>18</v>
      </c>
      <c r="B24" t="s">
        <v>139</v>
      </c>
      <c r="C24" s="4" t="s">
        <v>84</v>
      </c>
      <c r="D24" s="5" t="s">
        <v>5</v>
      </c>
      <c r="E24" s="5">
        <v>1</v>
      </c>
      <c r="F24" s="4"/>
      <c r="G24" s="16">
        <v>2139.62</v>
      </c>
      <c r="H24" s="11"/>
      <c r="I24" s="11"/>
      <c r="J24" s="9">
        <v>44958</v>
      </c>
      <c r="L24" s="14"/>
      <c r="M24" s="15"/>
      <c r="N24" s="10"/>
    </row>
    <row r="25" spans="1:16">
      <c r="A25">
        <v>19</v>
      </c>
      <c r="B25" t="s">
        <v>101</v>
      </c>
      <c r="C25" s="4" t="s">
        <v>7</v>
      </c>
      <c r="D25" s="5" t="s">
        <v>88</v>
      </c>
      <c r="E25" s="5">
        <v>10</v>
      </c>
      <c r="F25" s="4" t="s">
        <v>33</v>
      </c>
      <c r="G25" s="12">
        <v>15270.08</v>
      </c>
      <c r="H25" s="11">
        <f>Tabela83[[#This Row],[Colunas8]]*L25</f>
        <v>20614.608</v>
      </c>
      <c r="I25" s="11">
        <f t="shared" si="0"/>
        <v>8612.3251199999995</v>
      </c>
      <c r="J25" s="5" t="s">
        <v>43</v>
      </c>
      <c r="L25" s="14">
        <v>1.35</v>
      </c>
      <c r="M25" s="15">
        <v>0.24</v>
      </c>
      <c r="N25" s="10"/>
      <c r="P25" s="10"/>
    </row>
    <row r="26" spans="1:16">
      <c r="A26">
        <v>20</v>
      </c>
      <c r="B26" t="s">
        <v>79</v>
      </c>
      <c r="C26" s="4" t="s">
        <v>7</v>
      </c>
      <c r="D26" s="5" t="s">
        <v>88</v>
      </c>
      <c r="E26" s="5">
        <v>1</v>
      </c>
      <c r="F26" s="4"/>
      <c r="G26" s="12">
        <v>13962.05</v>
      </c>
      <c r="H26" s="11">
        <f>Tabela83[[#This Row],[Colunas8]]*L26</f>
        <v>2792.41</v>
      </c>
      <c r="I26" s="11">
        <f t="shared" si="0"/>
        <v>4691.2488000000003</v>
      </c>
      <c r="J26" s="5" t="s">
        <v>44</v>
      </c>
      <c r="L26" s="14">
        <v>0.2</v>
      </c>
      <c r="M26" s="15">
        <v>0.28000000000000003</v>
      </c>
      <c r="N26" s="10"/>
    </row>
    <row r="27" spans="1:16">
      <c r="A27">
        <v>21</v>
      </c>
      <c r="B27" t="s">
        <v>14</v>
      </c>
      <c r="C27" s="4" t="s">
        <v>84</v>
      </c>
      <c r="D27" s="5" t="s">
        <v>88</v>
      </c>
      <c r="E27" s="5">
        <v>7</v>
      </c>
      <c r="F27" s="4"/>
      <c r="G27" s="12">
        <v>6143.34</v>
      </c>
      <c r="H27" s="11">
        <v>0</v>
      </c>
      <c r="I27" s="11">
        <f t="shared" si="0"/>
        <v>1474.4015999999999</v>
      </c>
      <c r="J27" s="5" t="s">
        <v>45</v>
      </c>
      <c r="L27" s="14"/>
      <c r="M27" s="15">
        <v>0.24</v>
      </c>
      <c r="N27" s="10"/>
    </row>
    <row r="28" spans="1:16">
      <c r="A28">
        <v>22</v>
      </c>
      <c r="B28" t="s">
        <v>109</v>
      </c>
      <c r="C28" s="4" t="s">
        <v>110</v>
      </c>
      <c r="D28" s="5" t="s">
        <v>5</v>
      </c>
      <c r="E28" s="5">
        <v>7</v>
      </c>
      <c r="F28" s="4"/>
      <c r="G28" s="12">
        <v>3362.41</v>
      </c>
      <c r="H28" s="11">
        <v>0</v>
      </c>
      <c r="I28" s="11">
        <f t="shared" si="0"/>
        <v>134.49639999999999</v>
      </c>
      <c r="J28" s="9">
        <v>42919</v>
      </c>
      <c r="L28" s="14"/>
      <c r="M28" s="15">
        <v>0.04</v>
      </c>
      <c r="N28" s="10"/>
    </row>
    <row r="29" spans="1:16">
      <c r="A29">
        <v>23</v>
      </c>
      <c r="B29" t="s">
        <v>15</v>
      </c>
      <c r="C29" s="4" t="s">
        <v>7</v>
      </c>
      <c r="D29" s="5" t="s">
        <v>88</v>
      </c>
      <c r="E29" s="5">
        <v>1</v>
      </c>
      <c r="F29" s="4"/>
      <c r="G29" s="12">
        <v>13962.05</v>
      </c>
      <c r="H29" s="11">
        <f>Tabela83[[#This Row],[Colunas8]]*L29</f>
        <v>2792.41</v>
      </c>
      <c r="I29" s="11">
        <f t="shared" si="0"/>
        <v>4691.2488000000003</v>
      </c>
      <c r="J29" s="5" t="s">
        <v>44</v>
      </c>
      <c r="L29" s="14">
        <v>0.2</v>
      </c>
      <c r="M29" s="15">
        <v>0.28000000000000003</v>
      </c>
      <c r="N29" s="10"/>
    </row>
    <row r="30" spans="1:16">
      <c r="A30">
        <v>24</v>
      </c>
      <c r="B30" t="s">
        <v>102</v>
      </c>
      <c r="C30" s="4" t="s">
        <v>84</v>
      </c>
      <c r="D30" s="5" t="s">
        <v>88</v>
      </c>
      <c r="E30" s="5">
        <v>7</v>
      </c>
      <c r="F30" s="4"/>
      <c r="G30" s="12">
        <v>6143.34</v>
      </c>
      <c r="H30" s="11">
        <v>0</v>
      </c>
      <c r="I30" s="11">
        <f t="shared" si="0"/>
        <v>1904.4354000000001</v>
      </c>
      <c r="J30" s="5" t="s">
        <v>46</v>
      </c>
      <c r="L30" s="14"/>
      <c r="M30" s="15">
        <v>0.31</v>
      </c>
      <c r="N30" s="10"/>
    </row>
    <row r="31" spans="1:16">
      <c r="A31">
        <v>25</v>
      </c>
      <c r="B31" t="s">
        <v>71</v>
      </c>
      <c r="C31" s="4" t="s">
        <v>89</v>
      </c>
      <c r="D31" s="5" t="s">
        <v>4</v>
      </c>
      <c r="E31" s="5">
        <v>8</v>
      </c>
      <c r="F31" s="4"/>
      <c r="G31" s="12">
        <v>8177.52</v>
      </c>
      <c r="H31" s="11">
        <v>0</v>
      </c>
      <c r="I31" s="11">
        <f t="shared" si="0"/>
        <v>654.2016000000001</v>
      </c>
      <c r="J31" s="9">
        <v>41730</v>
      </c>
      <c r="L31" s="14"/>
      <c r="M31" s="15">
        <v>0.08</v>
      </c>
      <c r="N31" s="10"/>
    </row>
    <row r="32" spans="1:16">
      <c r="A32">
        <v>26</v>
      </c>
      <c r="B32" t="s">
        <v>129</v>
      </c>
      <c r="C32" s="4" t="s">
        <v>90</v>
      </c>
      <c r="D32" s="5" t="s">
        <v>1</v>
      </c>
      <c r="E32" s="5">
        <v>4</v>
      </c>
      <c r="F32" s="4" t="s">
        <v>119</v>
      </c>
      <c r="G32" s="12">
        <v>5282.19</v>
      </c>
      <c r="H32" s="11">
        <v>1468.47</v>
      </c>
      <c r="I32" s="11">
        <f t="shared" si="0"/>
        <v>1485.1451999999999</v>
      </c>
      <c r="J32" s="5" t="s">
        <v>47</v>
      </c>
      <c r="L32" s="14"/>
      <c r="M32" s="15">
        <v>0.22</v>
      </c>
      <c r="N32" s="10"/>
    </row>
    <row r="33" spans="1:14">
      <c r="A33">
        <v>27</v>
      </c>
      <c r="B33" t="s">
        <v>16</v>
      </c>
      <c r="C33" s="4" t="s">
        <v>91</v>
      </c>
      <c r="D33" s="5" t="s">
        <v>3</v>
      </c>
      <c r="E33" s="5">
        <v>2</v>
      </c>
      <c r="F33" s="4"/>
      <c r="G33" s="12">
        <v>5631.73</v>
      </c>
      <c r="H33" s="11">
        <v>0</v>
      </c>
      <c r="I33" s="11">
        <f t="shared" si="0"/>
        <v>1858.4709</v>
      </c>
      <c r="J33" s="5" t="s">
        <v>48</v>
      </c>
      <c r="L33" s="14"/>
      <c r="M33" s="15">
        <v>0.33</v>
      </c>
      <c r="N33" s="10"/>
    </row>
    <row r="34" spans="1:14">
      <c r="A34">
        <v>28</v>
      </c>
      <c r="B34" t="s">
        <v>116</v>
      </c>
      <c r="C34" s="4" t="s">
        <v>30</v>
      </c>
      <c r="D34" s="5" t="s">
        <v>5</v>
      </c>
      <c r="E34" s="5">
        <v>7</v>
      </c>
      <c r="F34" s="4"/>
      <c r="G34" s="12">
        <v>5277.86</v>
      </c>
      <c r="H34" s="11">
        <v>0</v>
      </c>
      <c r="I34" s="11">
        <f t="shared" si="0"/>
        <v>211.11439999999999</v>
      </c>
      <c r="J34" s="9">
        <v>43222</v>
      </c>
      <c r="L34" s="14"/>
      <c r="M34" s="15">
        <v>0.04</v>
      </c>
      <c r="N34" s="10"/>
    </row>
    <row r="35" spans="1:14">
      <c r="A35">
        <v>29</v>
      </c>
      <c r="B35" t="s">
        <v>103</v>
      </c>
      <c r="C35" s="4" t="s">
        <v>85</v>
      </c>
      <c r="D35" s="5" t="s">
        <v>98</v>
      </c>
      <c r="E35" s="5">
        <v>5</v>
      </c>
      <c r="F35" s="4"/>
      <c r="G35" s="12">
        <v>2146.9299999999998</v>
      </c>
      <c r="H35" s="11">
        <v>0</v>
      </c>
      <c r="I35" s="11">
        <f t="shared" si="0"/>
        <v>493.79390000000001</v>
      </c>
      <c r="J35" s="5" t="s">
        <v>49</v>
      </c>
      <c r="L35" s="14"/>
      <c r="M35" s="15">
        <v>0.23</v>
      </c>
      <c r="N35" s="10"/>
    </row>
    <row r="36" spans="1:14">
      <c r="A36">
        <v>30</v>
      </c>
      <c r="B36" t="s">
        <v>17</v>
      </c>
      <c r="C36" s="4" t="s">
        <v>87</v>
      </c>
      <c r="D36" s="5" t="s">
        <v>3</v>
      </c>
      <c r="E36" s="5">
        <v>5</v>
      </c>
      <c r="F36" s="4"/>
      <c r="G36" s="12">
        <v>5915.87</v>
      </c>
      <c r="H36" s="11">
        <f>Tabela83[[#This Row],[Colunas8]]*L36</f>
        <v>1183.174</v>
      </c>
      <c r="I36" s="11">
        <f t="shared" si="0"/>
        <v>993.86616000000004</v>
      </c>
      <c r="J36" s="5" t="s">
        <v>50</v>
      </c>
      <c r="L36" s="14">
        <v>0.2</v>
      </c>
      <c r="M36" s="15">
        <v>0.14000000000000001</v>
      </c>
      <c r="N36" s="10"/>
    </row>
    <row r="37" spans="1:14">
      <c r="A37">
        <v>31</v>
      </c>
      <c r="B37" t="s">
        <v>18</v>
      </c>
      <c r="C37" s="4" t="s">
        <v>7</v>
      </c>
      <c r="D37" s="5" t="s">
        <v>88</v>
      </c>
      <c r="E37" s="5">
        <v>1</v>
      </c>
      <c r="F37" s="4"/>
      <c r="G37" s="12">
        <v>13962.05</v>
      </c>
      <c r="H37" s="11">
        <f>Tabela83[[#This Row],[Colunas8]]*L37</f>
        <v>2792.41</v>
      </c>
      <c r="I37" s="11">
        <f t="shared" si="0"/>
        <v>4021.0703999999996</v>
      </c>
      <c r="J37" s="5" t="s">
        <v>43</v>
      </c>
      <c r="L37" s="14">
        <v>0.2</v>
      </c>
      <c r="M37" s="15">
        <v>0.24</v>
      </c>
      <c r="N37" s="10"/>
    </row>
    <row r="38" spans="1:14">
      <c r="A38">
        <v>32</v>
      </c>
      <c r="B38" t="s">
        <v>140</v>
      </c>
      <c r="C38" s="4" t="s">
        <v>87</v>
      </c>
      <c r="D38" s="5" t="s">
        <v>5</v>
      </c>
      <c r="E38" s="5">
        <v>1</v>
      </c>
      <c r="F38" s="4"/>
      <c r="G38" s="16">
        <v>4659.1400000000003</v>
      </c>
      <c r="H38" s="11">
        <f>Tabela83[[#This Row],[Colunas8]]*L38</f>
        <v>931.82800000000009</v>
      </c>
      <c r="I38" s="11"/>
      <c r="J38" s="9">
        <v>44963</v>
      </c>
      <c r="L38" s="14">
        <v>0.2</v>
      </c>
      <c r="M38" s="15"/>
      <c r="N38" s="10"/>
    </row>
    <row r="39" spans="1:14">
      <c r="A39">
        <v>33</v>
      </c>
      <c r="B39" t="s">
        <v>117</v>
      </c>
      <c r="C39" s="4" t="s">
        <v>87</v>
      </c>
      <c r="D39" s="5" t="s">
        <v>3</v>
      </c>
      <c r="E39" s="5">
        <v>3</v>
      </c>
      <c r="F39" s="4"/>
      <c r="G39" s="12">
        <v>5799.31</v>
      </c>
      <c r="H39" s="11">
        <f>Tabela83[[#This Row],[Colunas8]]*L39</f>
        <v>1159.8620000000001</v>
      </c>
      <c r="I39" s="11">
        <f t="shared" si="0"/>
        <v>904.69236000000012</v>
      </c>
      <c r="J39" s="5" t="s">
        <v>51</v>
      </c>
      <c r="L39" s="14">
        <v>0.2</v>
      </c>
      <c r="M39" s="15">
        <v>0.13</v>
      </c>
      <c r="N39" s="10"/>
    </row>
    <row r="40" spans="1:14">
      <c r="A40">
        <v>34</v>
      </c>
      <c r="B40" t="s">
        <v>70</v>
      </c>
      <c r="C40" s="4" t="s">
        <v>87</v>
      </c>
      <c r="D40" s="5" t="s">
        <v>4</v>
      </c>
      <c r="E40" s="5">
        <v>8</v>
      </c>
      <c r="F40" s="4"/>
      <c r="G40" s="12">
        <v>5517.84</v>
      </c>
      <c r="H40" s="11">
        <f>Tabela83[[#This Row],[Colunas8]]*L40</f>
        <v>1103.568</v>
      </c>
      <c r="I40" s="11">
        <f t="shared" si="0"/>
        <v>595.92672000000005</v>
      </c>
      <c r="J40" s="9">
        <v>41652</v>
      </c>
      <c r="L40" s="14">
        <v>0.2</v>
      </c>
      <c r="M40" s="15">
        <v>0.09</v>
      </c>
      <c r="N40" s="10"/>
    </row>
    <row r="41" spans="1:14">
      <c r="A41">
        <v>35</v>
      </c>
      <c r="B41" t="s">
        <v>113</v>
      </c>
      <c r="C41" s="4" t="s">
        <v>84</v>
      </c>
      <c r="D41" s="5" t="s">
        <v>5</v>
      </c>
      <c r="E41" s="5">
        <v>7</v>
      </c>
      <c r="F41" s="4"/>
      <c r="G41" s="12">
        <v>2271.2600000000002</v>
      </c>
      <c r="H41" s="11">
        <v>0</v>
      </c>
      <c r="I41" s="11">
        <f t="shared" si="0"/>
        <v>113.56300000000002</v>
      </c>
      <c r="J41" s="9">
        <v>43045</v>
      </c>
      <c r="L41" s="14"/>
      <c r="M41" s="15">
        <v>0.05</v>
      </c>
      <c r="N41" s="10"/>
    </row>
    <row r="42" spans="1:14">
      <c r="A42">
        <v>36</v>
      </c>
      <c r="B42" t="s">
        <v>104</v>
      </c>
      <c r="C42" s="4" t="s">
        <v>84</v>
      </c>
      <c r="D42" s="5" t="s">
        <v>112</v>
      </c>
      <c r="E42" s="5">
        <v>4</v>
      </c>
      <c r="F42" s="4"/>
      <c r="G42" s="12">
        <v>3282.15</v>
      </c>
      <c r="H42" s="11">
        <v>0</v>
      </c>
      <c r="I42" s="11">
        <f t="shared" ref="I42:I65" si="1">(G42+H42)*M42</f>
        <v>426.67950000000002</v>
      </c>
      <c r="J42" s="5" t="s">
        <v>52</v>
      </c>
      <c r="L42" s="14"/>
      <c r="M42" s="15">
        <v>0.13</v>
      </c>
      <c r="N42" s="10"/>
    </row>
    <row r="43" spans="1:14">
      <c r="A43">
        <v>37</v>
      </c>
      <c r="B43" t="s">
        <v>19</v>
      </c>
      <c r="C43" s="4" t="s">
        <v>7</v>
      </c>
      <c r="D43" s="5" t="s">
        <v>88</v>
      </c>
      <c r="E43" s="5">
        <v>1</v>
      </c>
      <c r="F43" s="4"/>
      <c r="G43" s="12">
        <v>13962.05</v>
      </c>
      <c r="H43" s="11">
        <f>Tabela83[[#This Row],[Colunas8]]*L43</f>
        <v>2792.41</v>
      </c>
      <c r="I43" s="11">
        <f t="shared" si="1"/>
        <v>4523.7042000000001</v>
      </c>
      <c r="J43" s="5" t="s">
        <v>53</v>
      </c>
      <c r="L43" s="14">
        <v>0.2</v>
      </c>
      <c r="M43" s="15">
        <v>0.27</v>
      </c>
      <c r="N43" s="10"/>
    </row>
    <row r="44" spans="1:14">
      <c r="A44">
        <v>38</v>
      </c>
      <c r="B44" t="s">
        <v>105</v>
      </c>
      <c r="C44" s="4" t="s">
        <v>92</v>
      </c>
      <c r="D44" s="5" t="s">
        <v>98</v>
      </c>
      <c r="E44" s="5">
        <v>6</v>
      </c>
      <c r="F44" s="4"/>
      <c r="G44" s="12">
        <v>2310.84</v>
      </c>
      <c r="H44" s="11">
        <v>0</v>
      </c>
      <c r="I44" s="11">
        <f t="shared" si="1"/>
        <v>277.30079999999998</v>
      </c>
      <c r="J44" s="5" t="s">
        <v>54</v>
      </c>
      <c r="L44" s="14"/>
      <c r="M44" s="15">
        <v>0.12</v>
      </c>
      <c r="N44" s="10"/>
    </row>
    <row r="45" spans="1:14">
      <c r="A45">
        <v>39</v>
      </c>
      <c r="B45" t="s">
        <v>141</v>
      </c>
      <c r="C45" s="4" t="s">
        <v>126</v>
      </c>
      <c r="D45" s="5" t="s">
        <v>5</v>
      </c>
      <c r="E45" s="5">
        <v>1</v>
      </c>
      <c r="F45" s="4"/>
      <c r="G45" s="16">
        <v>3167.54</v>
      </c>
      <c r="H45" s="11"/>
      <c r="I45" s="11"/>
      <c r="J45" s="9">
        <v>44958</v>
      </c>
      <c r="L45" s="14"/>
      <c r="M45" s="15"/>
      <c r="N45" s="10"/>
    </row>
    <row r="46" spans="1:14">
      <c r="A46">
        <v>40</v>
      </c>
      <c r="B46" t="s">
        <v>106</v>
      </c>
      <c r="C46" s="4" t="s">
        <v>84</v>
      </c>
      <c r="D46" s="5" t="s">
        <v>2</v>
      </c>
      <c r="E46" s="5">
        <v>8</v>
      </c>
      <c r="F46" s="4"/>
      <c r="G46" s="12">
        <v>4167.45</v>
      </c>
      <c r="H46" s="11">
        <v>0</v>
      </c>
      <c r="I46" s="11">
        <f t="shared" si="1"/>
        <v>958.51350000000002</v>
      </c>
      <c r="J46" s="5" t="s">
        <v>55</v>
      </c>
      <c r="L46" s="14"/>
      <c r="M46" s="15">
        <v>0.23</v>
      </c>
      <c r="N46" s="10"/>
    </row>
    <row r="47" spans="1:14">
      <c r="A47">
        <v>41</v>
      </c>
      <c r="B47" t="s">
        <v>20</v>
      </c>
      <c r="C47" s="4" t="s">
        <v>89</v>
      </c>
      <c r="D47" s="5" t="s">
        <v>3</v>
      </c>
      <c r="E47" s="5">
        <v>10</v>
      </c>
      <c r="F47" s="4"/>
      <c r="G47" s="12">
        <v>9214.6299999999992</v>
      </c>
      <c r="H47" s="11">
        <v>0</v>
      </c>
      <c r="I47" s="11">
        <f t="shared" si="1"/>
        <v>1474.3407999999999</v>
      </c>
      <c r="J47" s="5" t="s">
        <v>41</v>
      </c>
      <c r="L47" s="14"/>
      <c r="M47" s="15">
        <v>0.16</v>
      </c>
      <c r="N47" s="10"/>
    </row>
    <row r="48" spans="1:14">
      <c r="A48">
        <v>42</v>
      </c>
      <c r="B48" t="s">
        <v>21</v>
      </c>
      <c r="C48" s="4" t="s">
        <v>93</v>
      </c>
      <c r="D48" s="5" t="s">
        <v>2</v>
      </c>
      <c r="E48" s="5">
        <v>3</v>
      </c>
      <c r="F48" s="4" t="s">
        <v>123</v>
      </c>
      <c r="G48" s="12">
        <v>6211.79</v>
      </c>
      <c r="H48" s="11">
        <v>6703.8</v>
      </c>
      <c r="I48" s="11">
        <f t="shared" si="1"/>
        <v>3228.8975</v>
      </c>
      <c r="J48" s="5" t="s">
        <v>56</v>
      </c>
      <c r="L48" s="14"/>
      <c r="M48" s="15">
        <v>0.25</v>
      </c>
      <c r="N48" s="10"/>
    </row>
    <row r="49" spans="1:14">
      <c r="A49">
        <v>43</v>
      </c>
      <c r="B49" t="s">
        <v>22</v>
      </c>
      <c r="C49" s="4" t="s">
        <v>87</v>
      </c>
      <c r="D49" s="5" t="s">
        <v>3</v>
      </c>
      <c r="E49" s="5">
        <v>3</v>
      </c>
      <c r="F49" s="4"/>
      <c r="G49" s="12">
        <v>5799.31</v>
      </c>
      <c r="H49" s="11">
        <f>Tabela83[[#This Row],[Colunas8]]*L49</f>
        <v>1159.8620000000001</v>
      </c>
      <c r="I49" s="11">
        <f t="shared" si="1"/>
        <v>1113.4675200000001</v>
      </c>
      <c r="J49" s="5" t="s">
        <v>57</v>
      </c>
      <c r="L49" s="14">
        <v>0.2</v>
      </c>
      <c r="M49" s="15">
        <v>0.16</v>
      </c>
      <c r="N49" s="10"/>
    </row>
    <row r="50" spans="1:14">
      <c r="A50">
        <v>44</v>
      </c>
      <c r="B50" t="s">
        <v>142</v>
      </c>
      <c r="C50" s="4" t="s">
        <v>84</v>
      </c>
      <c r="D50" s="5" t="s">
        <v>5</v>
      </c>
      <c r="E50" s="5">
        <v>1</v>
      </c>
      <c r="F50" s="4"/>
      <c r="G50" s="16">
        <v>2139.62</v>
      </c>
      <c r="H50" s="11"/>
      <c r="I50" s="11"/>
      <c r="J50" s="9">
        <v>44958</v>
      </c>
      <c r="L50" s="14"/>
      <c r="M50" s="15"/>
      <c r="N50" s="10"/>
    </row>
    <row r="51" spans="1:14">
      <c r="A51">
        <v>45</v>
      </c>
      <c r="B51" t="s">
        <v>131</v>
      </c>
      <c r="C51" s="4" t="s">
        <v>94</v>
      </c>
      <c r="D51" s="5" t="s">
        <v>1</v>
      </c>
      <c r="E51" s="5">
        <v>6</v>
      </c>
      <c r="F51" s="4"/>
      <c r="G51" s="12">
        <v>6403.56</v>
      </c>
      <c r="H51" s="11">
        <v>0</v>
      </c>
      <c r="I51" s="11">
        <f t="shared" si="1"/>
        <v>1857.0324000000001</v>
      </c>
      <c r="J51" s="5" t="s">
        <v>58</v>
      </c>
      <c r="L51" s="14"/>
      <c r="M51" s="15">
        <v>0.28999999999999998</v>
      </c>
      <c r="N51" s="10"/>
    </row>
    <row r="52" spans="1:14">
      <c r="A52">
        <v>46</v>
      </c>
      <c r="B52" t="s">
        <v>107</v>
      </c>
      <c r="C52" s="4" t="s">
        <v>87</v>
      </c>
      <c r="D52" s="5" t="s">
        <v>3</v>
      </c>
      <c r="E52" s="5">
        <v>3</v>
      </c>
      <c r="F52" s="4"/>
      <c r="G52" s="12">
        <v>5799.31</v>
      </c>
      <c r="H52" s="11">
        <f>Tabela83[[#This Row],[Colunas8]]*L52</f>
        <v>1159.8620000000001</v>
      </c>
      <c r="I52" s="11">
        <f t="shared" si="1"/>
        <v>904.69236000000012</v>
      </c>
      <c r="J52" s="5" t="s">
        <v>59</v>
      </c>
      <c r="L52" s="14">
        <v>0.2</v>
      </c>
      <c r="M52" s="15">
        <v>0.13</v>
      </c>
      <c r="N52" s="10"/>
    </row>
    <row r="53" spans="1:14">
      <c r="A53">
        <v>47</v>
      </c>
      <c r="B53" t="s">
        <v>23</v>
      </c>
      <c r="C53" s="4" t="s">
        <v>95</v>
      </c>
      <c r="D53" s="5" t="s">
        <v>3</v>
      </c>
      <c r="E53" s="5">
        <v>10</v>
      </c>
      <c r="F53" s="4"/>
      <c r="G53" s="12">
        <v>4473.12</v>
      </c>
      <c r="H53" s="11">
        <v>0</v>
      </c>
      <c r="I53" s="11">
        <f t="shared" si="1"/>
        <v>581.50559999999996</v>
      </c>
      <c r="J53" s="5" t="s">
        <v>60</v>
      </c>
      <c r="L53" s="14"/>
      <c r="M53" s="15">
        <v>0.13</v>
      </c>
      <c r="N53" s="10"/>
    </row>
    <row r="54" spans="1:14">
      <c r="A54">
        <v>48</v>
      </c>
      <c r="B54" t="s">
        <v>24</v>
      </c>
      <c r="C54" s="4" t="s">
        <v>87</v>
      </c>
      <c r="D54" s="5" t="s">
        <v>3</v>
      </c>
      <c r="E54" s="5">
        <v>3</v>
      </c>
      <c r="F54" s="4" t="s">
        <v>130</v>
      </c>
      <c r="G54" s="12">
        <v>5799.31</v>
      </c>
      <c r="H54" s="11">
        <f>Tabela83[[#This Row],[Colunas8]]*L54</f>
        <v>2319.7240000000002</v>
      </c>
      <c r="I54" s="11">
        <f t="shared" si="1"/>
        <v>1136.6647600000001</v>
      </c>
      <c r="J54" s="5" t="s">
        <v>50</v>
      </c>
      <c r="L54" s="14">
        <v>0.4</v>
      </c>
      <c r="M54" s="15">
        <v>0.14000000000000001</v>
      </c>
      <c r="N54" s="10"/>
    </row>
    <row r="55" spans="1:14">
      <c r="A55">
        <v>49</v>
      </c>
      <c r="B55" t="s">
        <v>25</v>
      </c>
      <c r="C55" s="4" t="s">
        <v>96</v>
      </c>
      <c r="D55" s="5" t="s">
        <v>3</v>
      </c>
      <c r="E55" s="5">
        <v>1</v>
      </c>
      <c r="F55" s="4"/>
      <c r="G55" s="12">
        <v>5998.6</v>
      </c>
      <c r="H55" s="11">
        <v>0</v>
      </c>
      <c r="I55" s="11">
        <f t="shared" si="1"/>
        <v>599.86</v>
      </c>
      <c r="J55" s="5" t="s">
        <v>61</v>
      </c>
      <c r="L55" s="14"/>
      <c r="M55" s="15">
        <v>0.1</v>
      </c>
      <c r="N55" s="10"/>
    </row>
    <row r="56" spans="1:14">
      <c r="A56">
        <v>50</v>
      </c>
      <c r="B56" t="s">
        <v>111</v>
      </c>
      <c r="C56" s="4" t="s">
        <v>84</v>
      </c>
      <c r="D56" s="5" t="s">
        <v>5</v>
      </c>
      <c r="E56" s="5">
        <v>7</v>
      </c>
      <c r="F56" s="4"/>
      <c r="G56" s="12">
        <v>2271.2600000000002</v>
      </c>
      <c r="H56" s="11">
        <v>0</v>
      </c>
      <c r="I56" s="11">
        <f t="shared" si="1"/>
        <v>90.850400000000008</v>
      </c>
      <c r="J56" s="9">
        <v>42919</v>
      </c>
      <c r="L56" s="14"/>
      <c r="M56" s="15">
        <v>0.04</v>
      </c>
      <c r="N56" s="10"/>
    </row>
    <row r="57" spans="1:14">
      <c r="A57">
        <v>51</v>
      </c>
      <c r="B57" t="s">
        <v>121</v>
      </c>
      <c r="C57" s="4" t="s">
        <v>147</v>
      </c>
      <c r="D57" s="5" t="s">
        <v>88</v>
      </c>
      <c r="E57" s="5">
        <v>1</v>
      </c>
      <c r="F57" s="4"/>
      <c r="G57" s="12">
        <v>13962.05</v>
      </c>
      <c r="H57" s="11">
        <f>Tabela83[[#This Row],[Colunas8]]*L57</f>
        <v>2792.41</v>
      </c>
      <c r="I57" s="11">
        <f t="shared" si="1"/>
        <v>4691.2488000000003</v>
      </c>
      <c r="J57" s="5" t="s">
        <v>62</v>
      </c>
      <c r="L57" s="14">
        <v>0.2</v>
      </c>
      <c r="M57" s="15">
        <v>0.28000000000000003</v>
      </c>
      <c r="N57" s="10"/>
    </row>
    <row r="58" spans="1:14">
      <c r="A58">
        <v>52</v>
      </c>
      <c r="B58" t="s">
        <v>108</v>
      </c>
      <c r="C58" s="4" t="s">
        <v>92</v>
      </c>
      <c r="D58" s="5" t="s">
        <v>98</v>
      </c>
      <c r="E58" s="5">
        <v>7</v>
      </c>
      <c r="F58" s="4"/>
      <c r="G58" s="12">
        <v>2333.9499999999998</v>
      </c>
      <c r="H58" s="11">
        <v>0</v>
      </c>
      <c r="I58" s="11">
        <f t="shared" si="1"/>
        <v>373.43199999999996</v>
      </c>
      <c r="J58" s="5" t="s">
        <v>63</v>
      </c>
      <c r="L58" s="14"/>
      <c r="M58" s="15">
        <v>0.16</v>
      </c>
      <c r="N58" s="10"/>
    </row>
    <row r="59" spans="1:14">
      <c r="A59">
        <v>53</v>
      </c>
      <c r="B59" t="s">
        <v>125</v>
      </c>
      <c r="C59" s="4" t="s">
        <v>126</v>
      </c>
      <c r="D59" s="5" t="s">
        <v>5</v>
      </c>
      <c r="E59" s="5">
        <v>1</v>
      </c>
      <c r="F59" s="4"/>
      <c r="G59" s="13">
        <v>3167.55</v>
      </c>
      <c r="H59" s="11"/>
      <c r="I59" s="11">
        <f t="shared" si="1"/>
        <v>31.675500000000003</v>
      </c>
      <c r="J59" s="9">
        <v>44291</v>
      </c>
      <c r="L59" s="14"/>
      <c r="M59" s="15">
        <v>0.01</v>
      </c>
      <c r="N59" s="10"/>
    </row>
    <row r="60" spans="1:14">
      <c r="A60">
        <v>54</v>
      </c>
      <c r="B60" t="s">
        <v>143</v>
      </c>
      <c r="C60" s="4" t="s">
        <v>126</v>
      </c>
      <c r="D60" s="5" t="s">
        <v>5</v>
      </c>
      <c r="E60" s="5">
        <v>1</v>
      </c>
      <c r="F60" s="4"/>
      <c r="G60" s="16">
        <v>3167.54</v>
      </c>
      <c r="H60" s="11"/>
      <c r="I60" s="11"/>
      <c r="J60" s="9">
        <v>44958</v>
      </c>
      <c r="L60" s="14"/>
      <c r="M60" s="15"/>
      <c r="N60" s="10"/>
    </row>
    <row r="61" spans="1:14">
      <c r="A61">
        <v>55</v>
      </c>
      <c r="B61" t="s">
        <v>26</v>
      </c>
      <c r="C61" s="4" t="s">
        <v>97</v>
      </c>
      <c r="D61" s="5" t="s">
        <v>0</v>
      </c>
      <c r="E61" s="5">
        <v>7</v>
      </c>
      <c r="F61" s="4" t="s">
        <v>133</v>
      </c>
      <c r="G61" s="12">
        <v>12110.38</v>
      </c>
      <c r="H61" s="11">
        <f>Tabela83[[#This Row],[Colunas8]]*L61</f>
        <v>4844.152</v>
      </c>
      <c r="I61" s="11">
        <f t="shared" si="1"/>
        <v>5764.5408800000005</v>
      </c>
      <c r="J61" s="5" t="s">
        <v>64</v>
      </c>
      <c r="L61" s="14">
        <v>0.4</v>
      </c>
      <c r="M61" s="15">
        <v>0.34</v>
      </c>
      <c r="N61" s="10"/>
    </row>
    <row r="62" spans="1:14">
      <c r="A62">
        <v>56</v>
      </c>
      <c r="B62" t="s">
        <v>27</v>
      </c>
      <c r="C62" s="4" t="s">
        <v>84</v>
      </c>
      <c r="D62" s="5" t="s">
        <v>128</v>
      </c>
      <c r="E62" s="5">
        <v>9</v>
      </c>
      <c r="F62" s="4"/>
      <c r="G62" s="12">
        <v>4649.5</v>
      </c>
      <c r="H62" s="11">
        <v>0</v>
      </c>
      <c r="I62" s="11">
        <f t="shared" si="1"/>
        <v>1441.345</v>
      </c>
      <c r="J62" s="5" t="s">
        <v>65</v>
      </c>
      <c r="L62" s="14"/>
      <c r="M62" s="15">
        <v>0.31</v>
      </c>
      <c r="N62" s="10"/>
    </row>
    <row r="63" spans="1:14">
      <c r="A63">
        <v>57</v>
      </c>
      <c r="B63" t="s">
        <v>120</v>
      </c>
      <c r="C63" s="4" t="s">
        <v>97</v>
      </c>
      <c r="D63" s="5" t="s">
        <v>5</v>
      </c>
      <c r="E63" s="5">
        <v>3</v>
      </c>
      <c r="F63" s="4"/>
      <c r="G63" s="12">
        <v>4752.79</v>
      </c>
      <c r="H63" s="11">
        <v>0</v>
      </c>
      <c r="I63" s="11">
        <f t="shared" si="1"/>
        <v>95.055800000000005</v>
      </c>
      <c r="J63" s="9">
        <v>43661</v>
      </c>
      <c r="L63" s="14"/>
      <c r="M63" s="15">
        <v>0.02</v>
      </c>
      <c r="N63" s="10"/>
    </row>
    <row r="64" spans="1:14">
      <c r="A64">
        <v>58</v>
      </c>
      <c r="B64" t="s">
        <v>144</v>
      </c>
      <c r="C64" s="4" t="s">
        <v>126</v>
      </c>
      <c r="D64" s="5" t="s">
        <v>5</v>
      </c>
      <c r="E64" s="5">
        <v>1</v>
      </c>
      <c r="F64" s="4"/>
      <c r="G64" s="16">
        <v>3167.54</v>
      </c>
      <c r="H64" s="11"/>
      <c r="I64" s="11"/>
      <c r="J64" s="9">
        <v>44958</v>
      </c>
      <c r="L64" s="14"/>
      <c r="M64" s="15"/>
      <c r="N64" s="10"/>
    </row>
    <row r="65" spans="1:14">
      <c r="A65">
        <v>59</v>
      </c>
      <c r="B65" t="s">
        <v>28</v>
      </c>
      <c r="C65" s="4" t="s">
        <v>89</v>
      </c>
      <c r="D65" s="5" t="s">
        <v>98</v>
      </c>
      <c r="E65" s="5">
        <v>1</v>
      </c>
      <c r="F65" s="4" t="s">
        <v>136</v>
      </c>
      <c r="G65" s="12">
        <v>9306.7800000000007</v>
      </c>
      <c r="H65" s="11">
        <f>Tabela83[[#This Row],[Colunas8]]*L65</f>
        <v>3722.7120000000004</v>
      </c>
      <c r="I65" s="11">
        <f t="shared" si="1"/>
        <v>1693.8339600000004</v>
      </c>
      <c r="J65" s="5" t="s">
        <v>66</v>
      </c>
      <c r="L65" s="14">
        <v>0.4</v>
      </c>
      <c r="M65" s="15">
        <v>0.13</v>
      </c>
      <c r="N65" s="10"/>
    </row>
    <row r="66" spans="1:14" ht="6.75" customHeight="1">
      <c r="B66" s="3"/>
      <c r="E66" s="2"/>
    </row>
    <row r="67" spans="1:14">
      <c r="B67" s="3" t="s">
        <v>68</v>
      </c>
      <c r="E67" s="2"/>
    </row>
    <row r="68" spans="1:14">
      <c r="B68" s="18" t="s">
        <v>80</v>
      </c>
      <c r="C68" s="18"/>
      <c r="D68" s="18"/>
      <c r="E68" s="18"/>
      <c r="F68" s="18"/>
      <c r="G68" s="18"/>
      <c r="H68" s="18"/>
      <c r="I68" s="18"/>
      <c r="J68" s="18"/>
    </row>
    <row r="69" spans="1:14">
      <c r="B69" s="18" t="s">
        <v>81</v>
      </c>
      <c r="C69" s="18"/>
      <c r="D69" s="18"/>
      <c r="E69" s="18"/>
      <c r="F69" s="18"/>
      <c r="G69" s="18"/>
      <c r="H69" s="18"/>
      <c r="I69" s="18"/>
      <c r="J69" s="18"/>
    </row>
    <row r="70" spans="1:14">
      <c r="B70" s="18" t="s">
        <v>72</v>
      </c>
      <c r="C70" s="18"/>
      <c r="D70" s="18"/>
      <c r="E70" s="18"/>
      <c r="F70" s="18"/>
      <c r="G70" s="18"/>
      <c r="H70" s="18"/>
      <c r="I70" s="18"/>
      <c r="J70" s="18"/>
    </row>
    <row r="71" spans="1:14">
      <c r="B71" s="18" t="s">
        <v>73</v>
      </c>
      <c r="C71" s="18"/>
      <c r="D71" s="18"/>
      <c r="E71" s="18"/>
      <c r="F71" s="18"/>
      <c r="G71" s="18"/>
      <c r="H71" s="18"/>
      <c r="I71" s="18"/>
      <c r="J71" s="18"/>
    </row>
    <row r="72" spans="1:14" ht="15.75" customHeight="1">
      <c r="B72" s="18" t="s">
        <v>99</v>
      </c>
      <c r="C72" s="18"/>
      <c r="D72" s="18"/>
      <c r="E72" s="18"/>
      <c r="F72" s="18"/>
      <c r="G72" s="18"/>
      <c r="H72" s="18"/>
      <c r="I72" s="18"/>
      <c r="J72" s="18"/>
    </row>
    <row r="73" spans="1:14" ht="15.75">
      <c r="B73" s="8"/>
      <c r="C73" s="6"/>
      <c r="D73" s="7"/>
      <c r="E73" s="2"/>
    </row>
  </sheetData>
  <sortState xmlns:xlrd2="http://schemas.microsoft.com/office/spreadsheetml/2017/richdata2" ref="B5:I70">
    <sortCondition ref="B5:B70"/>
  </sortState>
  <mergeCells count="15">
    <mergeCell ref="B1:J1"/>
    <mergeCell ref="B72:J72"/>
    <mergeCell ref="J3:J5"/>
    <mergeCell ref="B3:B5"/>
    <mergeCell ref="C3:C5"/>
    <mergeCell ref="D3:D5"/>
    <mergeCell ref="E3:E5"/>
    <mergeCell ref="H3:H5"/>
    <mergeCell ref="I3:I5"/>
    <mergeCell ref="G3:G5"/>
    <mergeCell ref="F3:F5"/>
    <mergeCell ref="B68:J68"/>
    <mergeCell ref="B69:J69"/>
    <mergeCell ref="B70:J70"/>
    <mergeCell ref="B71:J71"/>
  </mergeCells>
  <pageMargins left="0.43307086614173229" right="3.937007874015748E-2" top="0" bottom="0" header="0.31496062992125984" footer="0.31496062992125984"/>
  <pageSetup paperSize="9" scale="56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funcionários</vt:lpstr>
      <vt:lpstr>funcionários!Area_de_impressao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Valdair Souza</dc:creator>
  <cp:lastModifiedBy>Marco Aurelio</cp:lastModifiedBy>
  <cp:lastPrinted>2023-03-24T16:24:15Z</cp:lastPrinted>
  <dcterms:created xsi:type="dcterms:W3CDTF">2013-06-17T18:52:40Z</dcterms:created>
  <dcterms:modified xsi:type="dcterms:W3CDTF">2023-03-24T18:12:35Z</dcterms:modified>
</cp:coreProperties>
</file>