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2\FOLHAS DE PAGAMENTO\PORTAL DA TRANSPARÊNCIA\"/>
    </mc:Choice>
  </mc:AlternateContent>
  <xr:revisionPtr revIDLastSave="0" documentId="13_ncr:1_{BFC50F52-6D04-4967-87AA-F035739B69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ncionários" sheetId="18" r:id="rId1"/>
  </sheets>
  <definedNames>
    <definedName name="_xlnm.Print_Area" localSheetId="0">funcionários!$A$1:$J$65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6" i="18" l="1"/>
  <c r="I55" i="18"/>
  <c r="I53" i="18"/>
  <c r="I52" i="18"/>
  <c r="I50" i="18"/>
  <c r="I49" i="18"/>
  <c r="I47" i="18"/>
  <c r="I45" i="18"/>
  <c r="I43" i="18"/>
  <c r="I42" i="18"/>
  <c r="I41" i="18"/>
  <c r="I40" i="18"/>
  <c r="I38" i="18"/>
  <c r="I37" i="18"/>
  <c r="I32" i="18"/>
  <c r="I31" i="18"/>
  <c r="I30" i="18"/>
  <c r="I29" i="18"/>
  <c r="I28" i="18"/>
  <c r="I27" i="18"/>
  <c r="I26" i="18"/>
  <c r="I24" i="18"/>
  <c r="I23" i="18"/>
  <c r="I20" i="18"/>
  <c r="I18" i="18"/>
  <c r="I17" i="18"/>
  <c r="I16" i="18"/>
  <c r="I12" i="18"/>
  <c r="I11" i="18"/>
  <c r="I9" i="18"/>
  <c r="I8" i="18"/>
  <c r="I7" i="18"/>
  <c r="H57" i="18"/>
  <c r="I57" i="18" s="1"/>
  <c r="H54" i="18"/>
  <c r="I54" i="18" s="1"/>
  <c r="H51" i="18"/>
  <c r="I51" i="18" s="1"/>
  <c r="H48" i="18"/>
  <c r="I48" i="18" s="1"/>
  <c r="H46" i="18"/>
  <c r="I46" i="18" s="1"/>
  <c r="H44" i="18"/>
  <c r="I44" i="18" s="1"/>
  <c r="H39" i="18"/>
  <c r="I39" i="18" s="1"/>
  <c r="H36" i="18"/>
  <c r="I36" i="18" s="1"/>
  <c r="H35" i="18"/>
  <c r="I35" i="18" s="1"/>
  <c r="H34" i="18"/>
  <c r="I34" i="18" s="1"/>
  <c r="H33" i="18"/>
  <c r="I33" i="18" s="1"/>
  <c r="H25" i="18"/>
  <c r="I25" i="18" s="1"/>
  <c r="H22" i="18"/>
  <c r="I22" i="18" s="1"/>
  <c r="H21" i="18"/>
  <c r="I21" i="18" s="1"/>
  <c r="I19" i="18"/>
  <c r="H15" i="18"/>
  <c r="I15" i="18" s="1"/>
  <c r="H14" i="18"/>
  <c r="I14" i="18" s="1"/>
  <c r="H13" i="18"/>
  <c r="I13" i="18" s="1"/>
  <c r="H10" i="18"/>
  <c r="I10" i="18" s="1"/>
</calcChain>
</file>

<file path=xl/sharedStrings.xml><?xml version="1.0" encoding="utf-8"?>
<sst xmlns="http://schemas.openxmlformats.org/spreadsheetml/2006/main" count="216" uniqueCount="137">
  <si>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</si>
  <si>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</si>
  <si>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</si>
  <si>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</si>
  <si>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</si>
  <si>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</si>
  <si>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</si>
  <si>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</si>
  <si>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</si>
  <si>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</si>
  <si>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</si>
  <si>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</si>
  <si>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</si>
  <si>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</si>
  <si>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</si>
  <si>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</si>
  <si>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</si>
  <si>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</si>
  <si>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</si>
  <si>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</si>
  <si>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</si>
  <si>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</si>
  <si>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</si>
  <si>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</si>
  <si>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</si>
  <si>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</si>
  <si>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</si>
  <si>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</si>
  <si>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</si>
  <si>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</si>
  <si>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</si>
  <si>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</si>
  <si>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</si>
  <si>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</si>
  <si>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</si>
  <si>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Coordenador Juridico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</si>
  <si>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</si>
  <si>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</si>
  <si>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</si>
  <si>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</si>
  <si>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</si>
  <si>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</si>
  <si>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</si>
  <si>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</si>
  <si>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</si>
  <si>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</si>
  <si>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</si>
  <si>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</si>
  <si>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</si>
  <si>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</si>
  <si>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</si>
  <si>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</si>
  <si>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</si>
  <si>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</si>
  <si>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</si>
  <si>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</si>
  <si>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</si>
  <si>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</si>
  <si>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</si>
  <si>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</si>
  <si>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</si>
  <si>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</si>
  <si>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</si>
  <si>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</si>
  <si>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</si>
  <si>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</si>
  <si>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</si>
  <si>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</si>
  <si>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</si>
  <si>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</si>
  <si>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</si>
  <si>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</si>
  <si>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</si>
  <si>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</si>
  <si>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</si>
  <si>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</si>
  <si>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</si>
  <si>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</si>
  <si>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</si>
  <si>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</si>
  <si>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</si>
  <si>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</si>
  <si>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</si>
  <si>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</si>
  <si>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</si>
  <si>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</si>
  <si>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</si>
  <si>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</si>
  <si>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</si>
  <si>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</si>
  <si>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</si>
  <si>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</si>
  <si>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</si>
  <si>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</si>
  <si>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</si>
  <si>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</si>
  <si>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</si>
  <si>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</si>
  <si>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</si>
  <si>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</si>
  <si>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</si>
  <si>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</si>
  <si>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</si>
  <si>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</si>
  <si>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</si>
  <si>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</si>
  <si>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</si>
  <si>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</si>
  <si>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</si>
  <si>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</si>
  <si>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</si>
  <si>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</si>
  <si>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</si>
  <si>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</si>
  <si>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</si>
  <si>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</si>
  <si>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</si>
  <si>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</si>
  <si>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</si>
  <si>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</si>
  <si>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</si>
  <si>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Eryka Renata Ferreira de Melo Senff Maia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</si>
  <si>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</si>
  <si>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</si>
  <si>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</si>
  <si>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Coordenador de Compras, Licitação e Contratos</t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</si>
  <si>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</si>
  <si>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</si>
  <si>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</si>
  <si>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</si>
  <si>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</si>
  <si>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</si>
  <si>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t>Jeruza Fernandes Moura Burges</t>
  </si>
  <si>
    <t>Controlador Interno</t>
  </si>
  <si>
    <t>Nadja Nayra Baptista Andreacci</t>
  </si>
  <si>
    <t>Gerente de Registro e Relacionamento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</si>
  <si>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25/10/2022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</si>
</sst>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7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59</xdr:row>
      <xdr:rowOff>47625</xdr:rowOff>
    </xdr:from>
    <xdr:to>
      <xdr:col>1</xdr:col>
      <xdr:colOff>257175</xdr:colOff>
      <xdr:row>59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61</xdr:row>
      <xdr:rowOff>28575</xdr:rowOff>
    </xdr:from>
    <xdr:to>
      <xdr:col>1</xdr:col>
      <xdr:colOff>257175</xdr:colOff>
      <xdr:row>61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62</xdr:row>
      <xdr:rowOff>38100</xdr:rowOff>
    </xdr:from>
    <xdr:to>
      <xdr:col>1</xdr:col>
      <xdr:colOff>257175</xdr:colOff>
      <xdr:row>62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63</xdr:row>
      <xdr:rowOff>38100</xdr:rowOff>
    </xdr:from>
    <xdr:to>
      <xdr:col>1</xdr:col>
      <xdr:colOff>257175</xdr:colOff>
      <xdr:row>63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57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5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57" sqref="B57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16" t="s">
        <v>136</v>
      </c>
      <c r="C1" s="16"/>
      <c r="D1" s="16"/>
      <c r="E1" s="16"/>
      <c r="F1" s="16"/>
      <c r="G1" s="16"/>
      <c r="H1" s="16"/>
      <c r="I1" s="16"/>
      <c r="J1" s="16"/>
    </row>
    <row r="2" spans="1:14" ht="6" customHeight="1" x14ac:dyDescent="0.25">
      <c r="B2"/>
    </row>
    <row r="3" spans="1:14" ht="15.75" customHeight="1" x14ac:dyDescent="0.25">
      <c r="B3" s="21" t="s">
        <v>8</v>
      </c>
      <c r="C3" s="18" t="s">
        <v>30</v>
      </c>
      <c r="D3" s="18" t="s">
        <v>84</v>
      </c>
      <c r="E3" s="18" t="s">
        <v>85</v>
      </c>
      <c r="F3" s="18" t="s">
        <v>32</v>
      </c>
      <c r="G3" s="24" t="s">
        <v>69</v>
      </c>
      <c r="H3" s="24" t="s">
        <v>77</v>
      </c>
      <c r="I3" s="24" t="s">
        <v>78</v>
      </c>
      <c r="J3" s="18" t="s">
        <v>36</v>
      </c>
    </row>
    <row r="4" spans="1:14" ht="15.75" customHeight="1" x14ac:dyDescent="0.25">
      <c r="B4" s="22"/>
      <c r="C4" s="19"/>
      <c r="D4" s="19"/>
      <c r="E4" s="19"/>
      <c r="F4" s="19"/>
      <c r="G4" s="25"/>
      <c r="H4" s="25"/>
      <c r="I4" s="25"/>
      <c r="J4" s="19"/>
    </row>
    <row r="5" spans="1:14" ht="17.25" customHeight="1" x14ac:dyDescent="0.25">
      <c r="B5" s="23"/>
      <c r="C5" s="20"/>
      <c r="D5" s="20"/>
      <c r="E5" s="20"/>
      <c r="F5" s="20"/>
      <c r="G5" s="26"/>
      <c r="H5" s="26"/>
      <c r="I5" s="26"/>
      <c r="J5" s="20"/>
    </row>
    <row r="6" spans="1:14" ht="3" customHeight="1" x14ac:dyDescent="0.25">
      <c r="B6"/>
    </row>
    <row r="7" spans="1:14" x14ac:dyDescent="0.25">
      <c r="A7">
        <v>1</v>
      </c>
      <c r="B7" t="s">
        <v>76</v>
      </c>
      <c r="C7" s="4" t="s">
        <v>31</v>
      </c>
      <c r="D7" s="5" t="s">
        <v>4</v>
      </c>
      <c r="E7" s="5">
        <v>9</v>
      </c>
      <c r="F7" s="4"/>
      <c r="G7" s="12">
        <v>5947.23</v>
      </c>
      <c r="H7" s="11">
        <v>0</v>
      </c>
      <c r="I7" s="11">
        <f t="shared" ref="I7:I37" si="0">(G7+H7)*M7</f>
        <v>475.77839999999998</v>
      </c>
      <c r="J7" s="9">
        <v>41925</v>
      </c>
      <c r="L7" s="14"/>
      <c r="M7" s="15">
        <v>0.08</v>
      </c>
      <c r="N7" s="10"/>
    </row>
    <row r="8" spans="1:14" x14ac:dyDescent="0.25">
      <c r="A8">
        <v>2</v>
      </c>
      <c r="B8" t="s">
        <v>71</v>
      </c>
      <c r="C8" s="4" t="s">
        <v>86</v>
      </c>
      <c r="D8" s="5" t="s">
        <v>3</v>
      </c>
      <c r="E8" s="5">
        <v>9</v>
      </c>
      <c r="F8" s="4"/>
      <c r="G8" s="12">
        <v>2827.07</v>
      </c>
      <c r="H8" s="11">
        <v>0</v>
      </c>
      <c r="I8" s="11">
        <f t="shared" si="0"/>
        <v>226.16560000000001</v>
      </c>
      <c r="J8" s="9">
        <v>41690</v>
      </c>
      <c r="L8" s="14"/>
      <c r="M8" s="15">
        <v>0.08</v>
      </c>
      <c r="N8" s="10"/>
    </row>
    <row r="9" spans="1:14" x14ac:dyDescent="0.25">
      <c r="A9">
        <v>3</v>
      </c>
      <c r="B9" t="s">
        <v>116</v>
      </c>
      <c r="C9" s="4" t="s">
        <v>86</v>
      </c>
      <c r="D9" s="5" t="s">
        <v>5</v>
      </c>
      <c r="E9" s="5">
        <v>7</v>
      </c>
      <c r="F9" s="4" t="s">
        <v>125</v>
      </c>
      <c r="G9" s="12">
        <v>2271.2600000000002</v>
      </c>
      <c r="H9" s="11">
        <v>1468.47</v>
      </c>
      <c r="I9" s="11">
        <f t="shared" si="0"/>
        <v>112.1919</v>
      </c>
      <c r="J9" s="9">
        <v>43166</v>
      </c>
      <c r="L9" s="14"/>
      <c r="M9" s="15">
        <v>0.03</v>
      </c>
      <c r="N9" s="10"/>
    </row>
    <row r="10" spans="1:14" x14ac:dyDescent="0.25">
      <c r="A10">
        <v>4</v>
      </c>
      <c r="B10" t="s">
        <v>130</v>
      </c>
      <c r="C10" s="4" t="s">
        <v>89</v>
      </c>
      <c r="D10" s="5" t="s">
        <v>5</v>
      </c>
      <c r="E10" s="5">
        <v>1</v>
      </c>
      <c r="F10" s="4"/>
      <c r="G10" s="13">
        <v>4659.1400000000003</v>
      </c>
      <c r="H10" s="11">
        <f>Tabela83[[#This Row],[Colunas8]]*L10</f>
        <v>931.82800000000009</v>
      </c>
      <c r="I10" s="11">
        <f t="shared" si="0"/>
        <v>55.909680000000009</v>
      </c>
      <c r="J10" s="9">
        <v>44326</v>
      </c>
      <c r="L10" s="14">
        <v>0.2</v>
      </c>
      <c r="M10" s="15">
        <v>0.01</v>
      </c>
      <c r="N10" s="10"/>
    </row>
    <row r="11" spans="1:14" x14ac:dyDescent="0.25">
      <c r="A11">
        <v>5</v>
      </c>
      <c r="B11" t="s">
        <v>9</v>
      </c>
      <c r="C11" s="4" t="s">
        <v>6</v>
      </c>
      <c r="D11" s="5" t="s">
        <v>3</v>
      </c>
      <c r="E11" s="5">
        <v>5</v>
      </c>
      <c r="F11" s="4"/>
      <c r="G11" s="12">
        <v>2929.92</v>
      </c>
      <c r="H11" s="11">
        <v>0</v>
      </c>
      <c r="I11" s="11">
        <f t="shared" si="0"/>
        <v>380.88960000000003</v>
      </c>
      <c r="J11" s="5" t="s">
        <v>37</v>
      </c>
      <c r="L11" s="14"/>
      <c r="M11" s="15">
        <v>0.13</v>
      </c>
      <c r="N11" s="10"/>
    </row>
    <row r="12" spans="1:14" x14ac:dyDescent="0.25">
      <c r="A12">
        <v>6</v>
      </c>
      <c r="B12" t="s">
        <v>102</v>
      </c>
      <c r="C12" s="4" t="s">
        <v>87</v>
      </c>
      <c r="D12" s="5" t="s">
        <v>1</v>
      </c>
      <c r="E12" s="5">
        <v>4</v>
      </c>
      <c r="F12" s="4"/>
      <c r="G12" s="12">
        <v>3495.94</v>
      </c>
      <c r="H12" s="11">
        <v>0</v>
      </c>
      <c r="I12" s="11">
        <f t="shared" si="0"/>
        <v>873.98500000000001</v>
      </c>
      <c r="J12" s="5" t="s">
        <v>38</v>
      </c>
      <c r="L12" s="14"/>
      <c r="M12" s="15">
        <v>0.25</v>
      </c>
      <c r="N12" s="10"/>
    </row>
    <row r="13" spans="1:14" x14ac:dyDescent="0.25">
      <c r="A13">
        <v>7</v>
      </c>
      <c r="B13" t="s">
        <v>127</v>
      </c>
      <c r="C13" s="4" t="s">
        <v>89</v>
      </c>
      <c r="D13" s="5" t="s">
        <v>5</v>
      </c>
      <c r="E13" s="5">
        <v>1</v>
      </c>
      <c r="F13" s="4"/>
      <c r="G13" s="13">
        <v>4659.1400000000003</v>
      </c>
      <c r="H13" s="11">
        <f>Tabela83[[#This Row],[Colunas8]]*L13</f>
        <v>931.82800000000009</v>
      </c>
      <c r="I13" s="11">
        <f t="shared" si="0"/>
        <v>55.909680000000009</v>
      </c>
      <c r="J13" s="9">
        <v>44291</v>
      </c>
      <c r="L13" s="14">
        <v>0.2</v>
      </c>
      <c r="M13" s="15">
        <v>0.01</v>
      </c>
      <c r="N13" s="10"/>
    </row>
    <row r="14" spans="1:14" x14ac:dyDescent="0.25">
      <c r="A14">
        <v>8</v>
      </c>
      <c r="B14" t="s">
        <v>79</v>
      </c>
      <c r="C14" s="4" t="s">
        <v>7</v>
      </c>
      <c r="D14" s="5" t="s">
        <v>90</v>
      </c>
      <c r="E14" s="5">
        <v>1</v>
      </c>
      <c r="F14" s="4" t="s">
        <v>135</v>
      </c>
      <c r="G14" s="12">
        <v>13962.05</v>
      </c>
      <c r="H14" s="11">
        <f>Tabela83[[#This Row],[Colunas8]]*L14</f>
        <v>6981.0249999999996</v>
      </c>
      <c r="I14" s="11">
        <f t="shared" si="0"/>
        <v>7120.6454999999996</v>
      </c>
      <c r="J14" s="5" t="s">
        <v>39</v>
      </c>
      <c r="L14" s="14">
        <v>0.5</v>
      </c>
      <c r="M14" s="15">
        <v>0.34</v>
      </c>
      <c r="N14" s="10"/>
    </row>
    <row r="15" spans="1:14" x14ac:dyDescent="0.25">
      <c r="A15">
        <v>9</v>
      </c>
      <c r="B15" t="s">
        <v>80</v>
      </c>
      <c r="C15" s="4" t="s">
        <v>7</v>
      </c>
      <c r="D15" s="5" t="s">
        <v>90</v>
      </c>
      <c r="E15" s="5">
        <v>1</v>
      </c>
      <c r="F15" s="4" t="s">
        <v>117</v>
      </c>
      <c r="G15" s="12">
        <v>13962.05</v>
      </c>
      <c r="H15" s="11">
        <f>Tabela83[[#This Row],[Colunas8]]*L15</f>
        <v>5584.82</v>
      </c>
      <c r="I15" s="11">
        <f t="shared" si="0"/>
        <v>4495.7800999999999</v>
      </c>
      <c r="J15" s="5" t="s">
        <v>40</v>
      </c>
      <c r="L15" s="14">
        <v>0.4</v>
      </c>
      <c r="M15" s="15">
        <v>0.23</v>
      </c>
      <c r="N15" s="10"/>
    </row>
    <row r="16" spans="1:14" x14ac:dyDescent="0.25">
      <c r="A16">
        <v>10</v>
      </c>
      <c r="B16" t="s">
        <v>10</v>
      </c>
      <c r="C16" s="4" t="s">
        <v>86</v>
      </c>
      <c r="D16" s="5" t="s">
        <v>3</v>
      </c>
      <c r="E16" s="5">
        <v>7</v>
      </c>
      <c r="F16" s="4"/>
      <c r="G16" s="12">
        <v>2771.37</v>
      </c>
      <c r="H16" s="11">
        <v>0</v>
      </c>
      <c r="I16" s="11">
        <f t="shared" si="0"/>
        <v>249.42329999999998</v>
      </c>
      <c r="J16" s="5" t="s">
        <v>41</v>
      </c>
      <c r="L16" s="14"/>
      <c r="M16" s="15">
        <v>0.09</v>
      </c>
      <c r="N16" s="10"/>
    </row>
    <row r="17" spans="1:16" x14ac:dyDescent="0.25">
      <c r="A17">
        <v>11</v>
      </c>
      <c r="B17" t="s">
        <v>11</v>
      </c>
      <c r="C17" s="4" t="s">
        <v>88</v>
      </c>
      <c r="D17" s="5" t="s">
        <v>100</v>
      </c>
      <c r="E17" s="5">
        <v>8</v>
      </c>
      <c r="F17" s="4"/>
      <c r="G17" s="12">
        <v>2211.9699999999998</v>
      </c>
      <c r="H17" s="11">
        <v>0</v>
      </c>
      <c r="I17" s="11">
        <f t="shared" si="0"/>
        <v>619.35159999999996</v>
      </c>
      <c r="J17" s="5" t="s">
        <v>42</v>
      </c>
      <c r="L17" s="14"/>
      <c r="M17" s="15">
        <v>0.28000000000000003</v>
      </c>
      <c r="N17" s="10"/>
    </row>
    <row r="18" spans="1:16" x14ac:dyDescent="0.25">
      <c r="A18">
        <v>12</v>
      </c>
      <c r="B18" t="s">
        <v>121</v>
      </c>
      <c r="C18" s="4" t="s">
        <v>112</v>
      </c>
      <c r="D18" s="5" t="s">
        <v>5</v>
      </c>
      <c r="E18" s="5">
        <v>3</v>
      </c>
      <c r="F18" s="4"/>
      <c r="G18" s="12">
        <v>3231.21</v>
      </c>
      <c r="H18" s="11">
        <v>0</v>
      </c>
      <c r="I18" s="11">
        <f t="shared" si="0"/>
        <v>96.936300000000003</v>
      </c>
      <c r="J18" s="9">
        <v>43472</v>
      </c>
      <c r="L18" s="14"/>
      <c r="M18" s="15">
        <v>0.03</v>
      </c>
      <c r="N18" s="10"/>
    </row>
    <row r="19" spans="1:16" x14ac:dyDescent="0.25">
      <c r="A19">
        <v>13</v>
      </c>
      <c r="B19" t="s">
        <v>12</v>
      </c>
      <c r="C19" s="4" t="s">
        <v>89</v>
      </c>
      <c r="D19" s="5" t="s">
        <v>3</v>
      </c>
      <c r="E19" s="5">
        <v>5</v>
      </c>
      <c r="F19" s="4" t="s">
        <v>33</v>
      </c>
      <c r="G19" s="12">
        <v>5915.87</v>
      </c>
      <c r="H19" s="11">
        <v>2936.92</v>
      </c>
      <c r="I19" s="11">
        <f t="shared" si="0"/>
        <v>1327.9185</v>
      </c>
      <c r="J19" s="5" t="s">
        <v>43</v>
      </c>
      <c r="L19" s="14">
        <v>0.4</v>
      </c>
      <c r="M19" s="15">
        <v>0.15</v>
      </c>
      <c r="N19" s="10"/>
    </row>
    <row r="20" spans="1:16" x14ac:dyDescent="0.25">
      <c r="A20">
        <v>14</v>
      </c>
      <c r="B20" t="s">
        <v>13</v>
      </c>
      <c r="C20" s="4" t="s">
        <v>86</v>
      </c>
      <c r="D20" s="5" t="s">
        <v>3</v>
      </c>
      <c r="E20" s="5">
        <v>7</v>
      </c>
      <c r="F20" s="4"/>
      <c r="G20" s="12">
        <v>2771.37</v>
      </c>
      <c r="H20" s="11">
        <v>0</v>
      </c>
      <c r="I20" s="11">
        <f t="shared" si="0"/>
        <v>277.137</v>
      </c>
      <c r="J20" s="5" t="s">
        <v>44</v>
      </c>
      <c r="L20" s="14"/>
      <c r="M20" s="15">
        <v>0.1</v>
      </c>
      <c r="N20" s="10"/>
    </row>
    <row r="21" spans="1:16" x14ac:dyDescent="0.25">
      <c r="A21">
        <v>15</v>
      </c>
      <c r="B21" t="s">
        <v>103</v>
      </c>
      <c r="C21" s="4" t="s">
        <v>7</v>
      </c>
      <c r="D21" s="5" t="s">
        <v>90</v>
      </c>
      <c r="E21" s="5">
        <v>10</v>
      </c>
      <c r="F21" s="4" t="s">
        <v>34</v>
      </c>
      <c r="G21" s="12">
        <v>15270.08</v>
      </c>
      <c r="H21" s="11">
        <f>Tabela83[[#This Row],[Colunas8]]*L21</f>
        <v>20614.608</v>
      </c>
      <c r="I21" s="11">
        <f t="shared" si="0"/>
        <v>8612.3251199999995</v>
      </c>
      <c r="J21" s="5" t="s">
        <v>45</v>
      </c>
      <c r="L21" s="14">
        <v>1.35</v>
      </c>
      <c r="M21" s="15">
        <v>0.24</v>
      </c>
      <c r="N21" s="10"/>
      <c r="P21" s="10"/>
    </row>
    <row r="22" spans="1:16" x14ac:dyDescent="0.25">
      <c r="A22">
        <v>16</v>
      </c>
      <c r="B22" t="s">
        <v>81</v>
      </c>
      <c r="C22" s="4" t="s">
        <v>7</v>
      </c>
      <c r="D22" s="5" t="s">
        <v>90</v>
      </c>
      <c r="E22" s="5">
        <v>1</v>
      </c>
      <c r="F22" s="4"/>
      <c r="G22" s="12">
        <v>13962.05</v>
      </c>
      <c r="H22" s="11">
        <f>Tabela83[[#This Row],[Colunas8]]*L22</f>
        <v>2792.41</v>
      </c>
      <c r="I22" s="11">
        <f t="shared" si="0"/>
        <v>4691.2488000000003</v>
      </c>
      <c r="J22" s="5" t="s">
        <v>46</v>
      </c>
      <c r="L22" s="14">
        <v>0.2</v>
      </c>
      <c r="M22" s="15">
        <v>0.28000000000000003</v>
      </c>
      <c r="N22" s="10"/>
    </row>
    <row r="23" spans="1:16" x14ac:dyDescent="0.25">
      <c r="A23">
        <v>17</v>
      </c>
      <c r="B23" t="s">
        <v>14</v>
      </c>
      <c r="C23" s="4" t="s">
        <v>86</v>
      </c>
      <c r="D23" s="5" t="s">
        <v>90</v>
      </c>
      <c r="E23" s="5">
        <v>7</v>
      </c>
      <c r="F23" s="4"/>
      <c r="G23" s="12">
        <v>6143.34</v>
      </c>
      <c r="H23" s="11">
        <v>0</v>
      </c>
      <c r="I23" s="11">
        <f t="shared" si="0"/>
        <v>1474.4015999999999</v>
      </c>
      <c r="J23" s="5" t="s">
        <v>47</v>
      </c>
      <c r="L23" s="14"/>
      <c r="M23" s="15">
        <v>0.24</v>
      </c>
      <c r="N23" s="10"/>
    </row>
    <row r="24" spans="1:16" x14ac:dyDescent="0.25">
      <c r="A24">
        <v>18</v>
      </c>
      <c r="B24" t="s">
        <v>111</v>
      </c>
      <c r="C24" s="4" t="s">
        <v>112</v>
      </c>
      <c r="D24" s="5" t="s">
        <v>5</v>
      </c>
      <c r="E24" s="5">
        <v>7</v>
      </c>
      <c r="F24" s="4"/>
      <c r="G24" s="12">
        <v>3362.41</v>
      </c>
      <c r="H24" s="11">
        <v>0</v>
      </c>
      <c r="I24" s="11">
        <f t="shared" si="0"/>
        <v>134.49639999999999</v>
      </c>
      <c r="J24" s="9">
        <v>42919</v>
      </c>
      <c r="L24" s="14"/>
      <c r="M24" s="15">
        <v>0.04</v>
      </c>
      <c r="N24" s="10"/>
    </row>
    <row r="25" spans="1:16" x14ac:dyDescent="0.25">
      <c r="A25">
        <v>19</v>
      </c>
      <c r="B25" t="s">
        <v>15</v>
      </c>
      <c r="C25" s="4" t="s">
        <v>7</v>
      </c>
      <c r="D25" s="5" t="s">
        <v>90</v>
      </c>
      <c r="E25" s="5">
        <v>1</v>
      </c>
      <c r="F25" s="4"/>
      <c r="G25" s="12">
        <v>13962.05</v>
      </c>
      <c r="H25" s="11">
        <f>Tabela83[[#This Row],[Colunas8]]*L25</f>
        <v>2792.41</v>
      </c>
      <c r="I25" s="11">
        <f t="shared" si="0"/>
        <v>4691.2488000000003</v>
      </c>
      <c r="J25" s="5" t="s">
        <v>46</v>
      </c>
      <c r="L25" s="14">
        <v>0.2</v>
      </c>
      <c r="M25" s="15">
        <v>0.28000000000000003</v>
      </c>
      <c r="N25" s="10"/>
    </row>
    <row r="26" spans="1:16" x14ac:dyDescent="0.25">
      <c r="A26">
        <v>20</v>
      </c>
      <c r="B26" t="s">
        <v>104</v>
      </c>
      <c r="C26" s="4" t="s">
        <v>86</v>
      </c>
      <c r="D26" s="5" t="s">
        <v>90</v>
      </c>
      <c r="E26" s="5">
        <v>7</v>
      </c>
      <c r="F26" s="4"/>
      <c r="G26" s="12">
        <v>6143.34</v>
      </c>
      <c r="H26" s="11">
        <v>0</v>
      </c>
      <c r="I26" s="11">
        <f t="shared" si="0"/>
        <v>1904.4354000000001</v>
      </c>
      <c r="J26" s="5" t="s">
        <v>48</v>
      </c>
      <c r="L26" s="14"/>
      <c r="M26" s="15">
        <v>0.31</v>
      </c>
      <c r="N26" s="10"/>
    </row>
    <row r="27" spans="1:16" x14ac:dyDescent="0.25">
      <c r="A27">
        <v>21</v>
      </c>
      <c r="B27" t="s">
        <v>73</v>
      </c>
      <c r="C27" s="4" t="s">
        <v>91</v>
      </c>
      <c r="D27" s="5" t="s">
        <v>4</v>
      </c>
      <c r="E27" s="5">
        <v>8</v>
      </c>
      <c r="F27" s="4"/>
      <c r="G27" s="12">
        <v>8177.52</v>
      </c>
      <c r="H27" s="11">
        <v>0</v>
      </c>
      <c r="I27" s="11">
        <f t="shared" si="0"/>
        <v>654.2016000000001</v>
      </c>
      <c r="J27" s="9">
        <v>41730</v>
      </c>
      <c r="L27" s="14"/>
      <c r="M27" s="15">
        <v>0.08</v>
      </c>
      <c r="N27" s="10"/>
    </row>
    <row r="28" spans="1:16" x14ac:dyDescent="0.25">
      <c r="A28">
        <v>22</v>
      </c>
      <c r="B28" t="s">
        <v>16</v>
      </c>
      <c r="C28" s="4" t="s">
        <v>86</v>
      </c>
      <c r="D28" s="5" t="s">
        <v>3</v>
      </c>
      <c r="E28" s="5">
        <v>4</v>
      </c>
      <c r="F28" s="4"/>
      <c r="G28" s="12">
        <v>2689.87</v>
      </c>
      <c r="H28" s="11">
        <v>0</v>
      </c>
      <c r="I28" s="11">
        <f t="shared" si="0"/>
        <v>268.98700000000002</v>
      </c>
      <c r="J28" s="5" t="s">
        <v>44</v>
      </c>
      <c r="L28" s="14"/>
      <c r="M28" s="15">
        <v>0.1</v>
      </c>
      <c r="N28" s="10"/>
    </row>
    <row r="29" spans="1:16" x14ac:dyDescent="0.25">
      <c r="A29">
        <v>23</v>
      </c>
      <c r="B29" t="s">
        <v>132</v>
      </c>
      <c r="C29" s="4" t="s">
        <v>92</v>
      </c>
      <c r="D29" s="5" t="s">
        <v>131</v>
      </c>
      <c r="E29" s="5">
        <v>10</v>
      </c>
      <c r="F29" s="4" t="s">
        <v>122</v>
      </c>
      <c r="G29" s="12">
        <v>5076.08</v>
      </c>
      <c r="H29" s="11">
        <v>1468.47</v>
      </c>
      <c r="I29" s="11">
        <f t="shared" si="0"/>
        <v>1374.3554999999999</v>
      </c>
      <c r="J29" s="5" t="s">
        <v>49</v>
      </c>
      <c r="L29" s="14"/>
      <c r="M29" s="15">
        <v>0.21</v>
      </c>
      <c r="N29" s="10"/>
    </row>
    <row r="30" spans="1:16" x14ac:dyDescent="0.25">
      <c r="A30">
        <v>24</v>
      </c>
      <c r="B30" t="s">
        <v>17</v>
      </c>
      <c r="C30" s="4" t="s">
        <v>93</v>
      </c>
      <c r="D30" s="5" t="s">
        <v>3</v>
      </c>
      <c r="E30" s="5">
        <v>2</v>
      </c>
      <c r="F30" s="4"/>
      <c r="G30" s="12">
        <v>5631.73</v>
      </c>
      <c r="H30" s="11">
        <v>0</v>
      </c>
      <c r="I30" s="11">
        <f t="shared" si="0"/>
        <v>1858.4709</v>
      </c>
      <c r="J30" s="5" t="s">
        <v>50</v>
      </c>
      <c r="L30" s="14"/>
      <c r="M30" s="15">
        <v>0.33</v>
      </c>
      <c r="N30" s="10"/>
    </row>
    <row r="31" spans="1:16" x14ac:dyDescent="0.25">
      <c r="A31">
        <v>25</v>
      </c>
      <c r="B31" t="s">
        <v>119</v>
      </c>
      <c r="C31" s="4" t="s">
        <v>31</v>
      </c>
      <c r="D31" s="5" t="s">
        <v>5</v>
      </c>
      <c r="E31" s="5">
        <v>7</v>
      </c>
      <c r="F31" s="4"/>
      <c r="G31" s="12">
        <v>5277.86</v>
      </c>
      <c r="H31" s="11">
        <v>0</v>
      </c>
      <c r="I31" s="11">
        <f t="shared" si="0"/>
        <v>211.11439999999999</v>
      </c>
      <c r="J31" s="9">
        <v>43222</v>
      </c>
      <c r="L31" s="14"/>
      <c r="M31" s="15">
        <v>0.04</v>
      </c>
      <c r="N31" s="10"/>
    </row>
    <row r="32" spans="1:16" x14ac:dyDescent="0.25">
      <c r="A32">
        <v>26</v>
      </c>
      <c r="B32" t="s">
        <v>105</v>
      </c>
      <c r="C32" s="4" t="s">
        <v>87</v>
      </c>
      <c r="D32" s="5" t="s">
        <v>100</v>
      </c>
      <c r="E32" s="5">
        <v>5</v>
      </c>
      <c r="F32" s="4"/>
      <c r="G32" s="12">
        <v>2146.9299999999998</v>
      </c>
      <c r="H32" s="11">
        <v>0</v>
      </c>
      <c r="I32" s="11">
        <f t="shared" si="0"/>
        <v>472.32459999999998</v>
      </c>
      <c r="J32" s="5" t="s">
        <v>51</v>
      </c>
      <c r="L32" s="14"/>
      <c r="M32" s="15">
        <v>0.22</v>
      </c>
      <c r="N32" s="10"/>
    </row>
    <row r="33" spans="1:14" x14ac:dyDescent="0.25">
      <c r="A33">
        <v>27</v>
      </c>
      <c r="B33" t="s">
        <v>18</v>
      </c>
      <c r="C33" s="4" t="s">
        <v>89</v>
      </c>
      <c r="D33" s="5" t="s">
        <v>3</v>
      </c>
      <c r="E33" s="5">
        <v>5</v>
      </c>
      <c r="F33" s="4"/>
      <c r="G33" s="12">
        <v>5915.87</v>
      </c>
      <c r="H33" s="11">
        <f>Tabela83[[#This Row],[Colunas8]]*L33</f>
        <v>1183.174</v>
      </c>
      <c r="I33" s="11">
        <f t="shared" si="0"/>
        <v>993.86616000000004</v>
      </c>
      <c r="J33" s="5" t="s">
        <v>52</v>
      </c>
      <c r="L33" s="14">
        <v>0.2</v>
      </c>
      <c r="M33" s="15">
        <v>0.14000000000000001</v>
      </c>
      <c r="N33" s="10"/>
    </row>
    <row r="34" spans="1:14" x14ac:dyDescent="0.25">
      <c r="A34">
        <v>28</v>
      </c>
      <c r="B34" t="s">
        <v>19</v>
      </c>
      <c r="C34" s="4" t="s">
        <v>7</v>
      </c>
      <c r="D34" s="5" t="s">
        <v>90</v>
      </c>
      <c r="E34" s="5">
        <v>1</v>
      </c>
      <c r="F34" s="4"/>
      <c r="G34" s="12">
        <v>13962.05</v>
      </c>
      <c r="H34" s="11">
        <f>Tabela83[[#This Row],[Colunas8]]*L34</f>
        <v>2792.41</v>
      </c>
      <c r="I34" s="11">
        <f t="shared" si="0"/>
        <v>4021.0703999999996</v>
      </c>
      <c r="J34" s="5" t="s">
        <v>45</v>
      </c>
      <c r="L34" s="14">
        <v>0.2</v>
      </c>
      <c r="M34" s="15">
        <v>0.24</v>
      </c>
      <c r="N34" s="10"/>
    </row>
    <row r="35" spans="1:14" x14ac:dyDescent="0.25">
      <c r="A35">
        <v>29</v>
      </c>
      <c r="B35" t="s">
        <v>120</v>
      </c>
      <c r="C35" s="4" t="s">
        <v>89</v>
      </c>
      <c r="D35" s="5" t="s">
        <v>3</v>
      </c>
      <c r="E35" s="5">
        <v>3</v>
      </c>
      <c r="F35" s="4"/>
      <c r="G35" s="12">
        <v>5799.31</v>
      </c>
      <c r="H35" s="11">
        <f>Tabela83[[#This Row],[Colunas8]]*L35</f>
        <v>1159.8620000000001</v>
      </c>
      <c r="I35" s="11">
        <f t="shared" si="0"/>
        <v>835.10064</v>
      </c>
      <c r="J35" s="5" t="s">
        <v>53</v>
      </c>
      <c r="L35" s="14">
        <v>0.2</v>
      </c>
      <c r="M35" s="15">
        <v>0.12</v>
      </c>
      <c r="N35" s="10"/>
    </row>
    <row r="36" spans="1:14" x14ac:dyDescent="0.25">
      <c r="A36">
        <v>30</v>
      </c>
      <c r="B36" t="s">
        <v>72</v>
      </c>
      <c r="C36" s="4" t="s">
        <v>89</v>
      </c>
      <c r="D36" s="5" t="s">
        <v>4</v>
      </c>
      <c r="E36" s="5">
        <v>8</v>
      </c>
      <c r="F36" s="4"/>
      <c r="G36" s="12">
        <v>5517.84</v>
      </c>
      <c r="H36" s="11">
        <f>Tabela83[[#This Row],[Colunas8]]*L36</f>
        <v>1103.568</v>
      </c>
      <c r="I36" s="11">
        <f t="shared" si="0"/>
        <v>529.71264000000008</v>
      </c>
      <c r="J36" s="9">
        <v>41652</v>
      </c>
      <c r="L36" s="14">
        <v>0.2</v>
      </c>
      <c r="M36" s="15">
        <v>0.08</v>
      </c>
      <c r="N36" s="10"/>
    </row>
    <row r="37" spans="1:14" x14ac:dyDescent="0.25">
      <c r="A37">
        <v>31</v>
      </c>
      <c r="B37" t="s">
        <v>115</v>
      </c>
      <c r="C37" s="4" t="s">
        <v>86</v>
      </c>
      <c r="D37" s="5" t="s">
        <v>5</v>
      </c>
      <c r="E37" s="5">
        <v>7</v>
      </c>
      <c r="F37" s="4"/>
      <c r="G37" s="12">
        <v>2271.2600000000002</v>
      </c>
      <c r="H37" s="11">
        <v>0</v>
      </c>
      <c r="I37" s="11">
        <f t="shared" si="0"/>
        <v>90.850400000000008</v>
      </c>
      <c r="J37" s="9">
        <v>43045</v>
      </c>
      <c r="L37" s="14"/>
      <c r="M37" s="15">
        <v>0.04</v>
      </c>
      <c r="N37" s="10"/>
    </row>
    <row r="38" spans="1:14" x14ac:dyDescent="0.25">
      <c r="A38">
        <v>32</v>
      </c>
      <c r="B38" t="s">
        <v>106</v>
      </c>
      <c r="C38" s="4" t="s">
        <v>86</v>
      </c>
      <c r="D38" s="5" t="s">
        <v>114</v>
      </c>
      <c r="E38" s="5">
        <v>4</v>
      </c>
      <c r="F38" s="4"/>
      <c r="G38" s="12">
        <v>3282.15</v>
      </c>
      <c r="H38" s="11">
        <v>0</v>
      </c>
      <c r="I38" s="11">
        <f t="shared" ref="I38:I57" si="1">(G38+H38)*M38</f>
        <v>426.67950000000002</v>
      </c>
      <c r="J38" s="5" t="s">
        <v>54</v>
      </c>
      <c r="L38" s="14"/>
      <c r="M38" s="15">
        <v>0.13</v>
      </c>
      <c r="N38" s="10"/>
    </row>
    <row r="39" spans="1:14" x14ac:dyDescent="0.25">
      <c r="A39">
        <v>33</v>
      </c>
      <c r="B39" t="s">
        <v>20</v>
      </c>
      <c r="C39" s="4" t="s">
        <v>7</v>
      </c>
      <c r="D39" s="5" t="s">
        <v>90</v>
      </c>
      <c r="E39" s="5">
        <v>1</v>
      </c>
      <c r="F39" s="4"/>
      <c r="G39" s="12">
        <v>13962.05</v>
      </c>
      <c r="H39" s="11">
        <f>Tabela83[[#This Row],[Colunas8]]*L39</f>
        <v>2792.41</v>
      </c>
      <c r="I39" s="11">
        <f t="shared" si="1"/>
        <v>4523.7042000000001</v>
      </c>
      <c r="J39" s="5" t="s">
        <v>55</v>
      </c>
      <c r="L39" s="14">
        <v>0.2</v>
      </c>
      <c r="M39" s="15">
        <v>0.27</v>
      </c>
      <c r="N39" s="10"/>
    </row>
    <row r="40" spans="1:14" x14ac:dyDescent="0.25">
      <c r="A40">
        <v>34</v>
      </c>
      <c r="B40" t="s">
        <v>107</v>
      </c>
      <c r="C40" s="4" t="s">
        <v>94</v>
      </c>
      <c r="D40" s="5" t="s">
        <v>100</v>
      </c>
      <c r="E40" s="5">
        <v>6</v>
      </c>
      <c r="F40" s="4"/>
      <c r="G40" s="12">
        <v>2310.84</v>
      </c>
      <c r="H40" s="11">
        <v>0</v>
      </c>
      <c r="I40" s="11">
        <f t="shared" si="1"/>
        <v>277.30079999999998</v>
      </c>
      <c r="J40" s="5" t="s">
        <v>56</v>
      </c>
      <c r="L40" s="14"/>
      <c r="M40" s="15">
        <v>0.12</v>
      </c>
      <c r="N40" s="10"/>
    </row>
    <row r="41" spans="1:14" x14ac:dyDescent="0.25">
      <c r="A41">
        <v>35</v>
      </c>
      <c r="B41" t="s">
        <v>108</v>
      </c>
      <c r="C41" s="4" t="s">
        <v>86</v>
      </c>
      <c r="D41" s="5" t="s">
        <v>2</v>
      </c>
      <c r="E41" s="5">
        <v>8</v>
      </c>
      <c r="F41" s="4"/>
      <c r="G41" s="12">
        <v>4167.45</v>
      </c>
      <c r="H41" s="11">
        <v>0</v>
      </c>
      <c r="I41" s="11">
        <f t="shared" si="1"/>
        <v>958.51350000000002</v>
      </c>
      <c r="J41" s="5" t="s">
        <v>57</v>
      </c>
      <c r="L41" s="14"/>
      <c r="M41" s="15">
        <v>0.23</v>
      </c>
      <c r="N41" s="10"/>
    </row>
    <row r="42" spans="1:14" x14ac:dyDescent="0.25">
      <c r="A42">
        <v>36</v>
      </c>
      <c r="B42" t="s">
        <v>21</v>
      </c>
      <c r="C42" s="4" t="s">
        <v>91</v>
      </c>
      <c r="D42" s="5" t="s">
        <v>3</v>
      </c>
      <c r="E42" s="5">
        <v>10</v>
      </c>
      <c r="F42" s="4"/>
      <c r="G42" s="12">
        <v>9214.6299999999992</v>
      </c>
      <c r="H42" s="11">
        <v>0</v>
      </c>
      <c r="I42" s="11">
        <f t="shared" si="1"/>
        <v>1382.1944999999998</v>
      </c>
      <c r="J42" s="5" t="s">
        <v>43</v>
      </c>
      <c r="L42" s="14"/>
      <c r="M42" s="15">
        <v>0.15</v>
      </c>
      <c r="N42" s="10"/>
    </row>
    <row r="43" spans="1:14" x14ac:dyDescent="0.25">
      <c r="A43">
        <v>37</v>
      </c>
      <c r="B43" t="s">
        <v>22</v>
      </c>
      <c r="C43" s="4" t="s">
        <v>95</v>
      </c>
      <c r="D43" s="5" t="s">
        <v>2</v>
      </c>
      <c r="E43" s="5">
        <v>3</v>
      </c>
      <c r="F43" s="4" t="s">
        <v>126</v>
      </c>
      <c r="G43" s="12">
        <v>6211.79</v>
      </c>
      <c r="H43" s="11">
        <v>6703.8</v>
      </c>
      <c r="I43" s="11">
        <f t="shared" si="1"/>
        <v>3228.8975</v>
      </c>
      <c r="J43" s="5" t="s">
        <v>58</v>
      </c>
      <c r="L43" s="14"/>
      <c r="M43" s="15">
        <v>0.25</v>
      </c>
      <c r="N43" s="10"/>
    </row>
    <row r="44" spans="1:14" x14ac:dyDescent="0.25">
      <c r="A44">
        <v>38</v>
      </c>
      <c r="B44" t="s">
        <v>23</v>
      </c>
      <c r="C44" s="4" t="s">
        <v>89</v>
      </c>
      <c r="D44" s="5" t="s">
        <v>3</v>
      </c>
      <c r="E44" s="5">
        <v>3</v>
      </c>
      <c r="F44" s="4"/>
      <c r="G44" s="12">
        <v>5799.31</v>
      </c>
      <c r="H44" s="11">
        <f>Tabela83[[#This Row],[Colunas8]]*L44</f>
        <v>1159.8620000000001</v>
      </c>
      <c r="I44" s="11">
        <f t="shared" si="1"/>
        <v>1043.8758</v>
      </c>
      <c r="J44" s="5" t="s">
        <v>59</v>
      </c>
      <c r="L44" s="14">
        <v>0.2</v>
      </c>
      <c r="M44" s="15">
        <v>0.15</v>
      </c>
      <c r="N44" s="10"/>
    </row>
    <row r="45" spans="1:14" x14ac:dyDescent="0.25">
      <c r="A45">
        <v>39</v>
      </c>
      <c r="B45" t="s">
        <v>134</v>
      </c>
      <c r="C45" s="4" t="s">
        <v>96</v>
      </c>
      <c r="D45" s="5" t="s">
        <v>1</v>
      </c>
      <c r="E45" s="5">
        <v>6</v>
      </c>
      <c r="F45" s="4"/>
      <c r="G45" s="12">
        <v>6403.56</v>
      </c>
      <c r="H45" s="11">
        <v>0</v>
      </c>
      <c r="I45" s="11">
        <f t="shared" si="1"/>
        <v>1857.0324000000001</v>
      </c>
      <c r="J45" s="5" t="s">
        <v>60</v>
      </c>
      <c r="L45" s="14"/>
      <c r="M45" s="15">
        <v>0.28999999999999998</v>
      </c>
      <c r="N45" s="10"/>
    </row>
    <row r="46" spans="1:14" x14ac:dyDescent="0.25">
      <c r="A46">
        <v>40</v>
      </c>
      <c r="B46" t="s">
        <v>109</v>
      </c>
      <c r="C46" s="4" t="s">
        <v>89</v>
      </c>
      <c r="D46" s="5" t="s">
        <v>3</v>
      </c>
      <c r="E46" s="5">
        <v>3</v>
      </c>
      <c r="F46" s="4"/>
      <c r="G46" s="12">
        <v>5799.31</v>
      </c>
      <c r="H46" s="11">
        <f>Tabela83[[#This Row],[Colunas8]]*L46</f>
        <v>1159.8620000000001</v>
      </c>
      <c r="I46" s="11">
        <f t="shared" si="1"/>
        <v>835.10064</v>
      </c>
      <c r="J46" s="5" t="s">
        <v>61</v>
      </c>
      <c r="L46" s="14">
        <v>0.2</v>
      </c>
      <c r="M46" s="15">
        <v>0.12</v>
      </c>
      <c r="N46" s="10"/>
    </row>
    <row r="47" spans="1:14" x14ac:dyDescent="0.25">
      <c r="A47">
        <v>41</v>
      </c>
      <c r="B47" t="s">
        <v>24</v>
      </c>
      <c r="C47" s="4" t="s">
        <v>97</v>
      </c>
      <c r="D47" s="5" t="s">
        <v>3</v>
      </c>
      <c r="E47" s="5">
        <v>10</v>
      </c>
      <c r="F47" s="4"/>
      <c r="G47" s="12">
        <v>4473.12</v>
      </c>
      <c r="H47" s="11">
        <v>0</v>
      </c>
      <c r="I47" s="11">
        <f t="shared" si="1"/>
        <v>581.50559999999996</v>
      </c>
      <c r="J47" s="5" t="s">
        <v>62</v>
      </c>
      <c r="L47" s="14"/>
      <c r="M47" s="15">
        <v>0.13</v>
      </c>
      <c r="N47" s="10"/>
    </row>
    <row r="48" spans="1:14" x14ac:dyDescent="0.25">
      <c r="A48">
        <v>42</v>
      </c>
      <c r="B48" t="s">
        <v>25</v>
      </c>
      <c r="C48" s="4" t="s">
        <v>89</v>
      </c>
      <c r="D48" s="5" t="s">
        <v>3</v>
      </c>
      <c r="E48" s="5">
        <v>3</v>
      </c>
      <c r="F48" s="4" t="s">
        <v>133</v>
      </c>
      <c r="G48" s="12">
        <v>5799.31</v>
      </c>
      <c r="H48" s="11">
        <f>Tabela83[[#This Row],[Colunas8]]*L48</f>
        <v>2319.7240000000002</v>
      </c>
      <c r="I48" s="11">
        <f t="shared" si="1"/>
        <v>1136.6647600000001</v>
      </c>
      <c r="J48" s="5" t="s">
        <v>52</v>
      </c>
      <c r="L48" s="14">
        <v>0.4</v>
      </c>
      <c r="M48" s="15">
        <v>0.14000000000000001</v>
      </c>
      <c r="N48" s="10"/>
    </row>
    <row r="49" spans="1:14" x14ac:dyDescent="0.25">
      <c r="A49">
        <v>43</v>
      </c>
      <c r="B49" t="s">
        <v>26</v>
      </c>
      <c r="C49" s="4" t="s">
        <v>98</v>
      </c>
      <c r="D49" s="5" t="s">
        <v>3</v>
      </c>
      <c r="E49" s="5">
        <v>1</v>
      </c>
      <c r="F49" s="4"/>
      <c r="G49" s="12">
        <v>5998.6</v>
      </c>
      <c r="H49" s="11">
        <v>0</v>
      </c>
      <c r="I49" s="11">
        <f t="shared" si="1"/>
        <v>599.86</v>
      </c>
      <c r="J49" s="5" t="s">
        <v>63</v>
      </c>
      <c r="L49" s="14"/>
      <c r="M49" s="15">
        <v>0.1</v>
      </c>
      <c r="N49" s="10"/>
    </row>
    <row r="50" spans="1:14" x14ac:dyDescent="0.25">
      <c r="A50">
        <v>44</v>
      </c>
      <c r="B50" t="s">
        <v>113</v>
      </c>
      <c r="C50" s="4" t="s">
        <v>86</v>
      </c>
      <c r="D50" s="5" t="s">
        <v>5</v>
      </c>
      <c r="E50" s="5">
        <v>7</v>
      </c>
      <c r="F50" s="4"/>
      <c r="G50" s="12">
        <v>2271.2600000000002</v>
      </c>
      <c r="H50" s="11">
        <v>0</v>
      </c>
      <c r="I50" s="11">
        <f t="shared" si="1"/>
        <v>90.850400000000008</v>
      </c>
      <c r="J50" s="9">
        <v>42919</v>
      </c>
      <c r="L50" s="14"/>
      <c r="M50" s="15">
        <v>0.04</v>
      </c>
      <c r="N50" s="10"/>
    </row>
    <row r="51" spans="1:14" x14ac:dyDescent="0.25">
      <c r="A51">
        <v>45</v>
      </c>
      <c r="B51" t="s">
        <v>124</v>
      </c>
      <c r="C51" s="4" t="s">
        <v>7</v>
      </c>
      <c r="D51" s="5" t="s">
        <v>90</v>
      </c>
      <c r="E51" s="5">
        <v>1</v>
      </c>
      <c r="F51" s="4"/>
      <c r="G51" s="12">
        <v>13962.05</v>
      </c>
      <c r="H51" s="11">
        <f>Tabela83[[#This Row],[Colunas8]]*L51</f>
        <v>2792.41</v>
      </c>
      <c r="I51" s="11">
        <f t="shared" si="1"/>
        <v>4691.2488000000003</v>
      </c>
      <c r="J51" s="5" t="s">
        <v>64</v>
      </c>
      <c r="L51" s="14">
        <v>0.2</v>
      </c>
      <c r="M51" s="15">
        <v>0.28000000000000003</v>
      </c>
      <c r="N51" s="10"/>
    </row>
    <row r="52" spans="1:14" x14ac:dyDescent="0.25">
      <c r="A52">
        <v>46</v>
      </c>
      <c r="B52" t="s">
        <v>110</v>
      </c>
      <c r="C52" s="4" t="s">
        <v>94</v>
      </c>
      <c r="D52" s="5" t="s">
        <v>100</v>
      </c>
      <c r="E52" s="5">
        <v>7</v>
      </c>
      <c r="F52" s="4"/>
      <c r="G52" s="12">
        <v>2333.9499999999998</v>
      </c>
      <c r="H52" s="11">
        <v>0</v>
      </c>
      <c r="I52" s="11">
        <f t="shared" si="1"/>
        <v>350.09249999999997</v>
      </c>
      <c r="J52" s="5" t="s">
        <v>65</v>
      </c>
      <c r="L52" s="14"/>
      <c r="M52" s="15">
        <v>0.15</v>
      </c>
      <c r="N52" s="10"/>
    </row>
    <row r="53" spans="1:14" x14ac:dyDescent="0.25">
      <c r="A53">
        <v>47</v>
      </c>
      <c r="B53" t="s">
        <v>128</v>
      </c>
      <c r="C53" s="4" t="s">
        <v>129</v>
      </c>
      <c r="D53" s="5" t="s">
        <v>5</v>
      </c>
      <c r="E53" s="5">
        <v>1</v>
      </c>
      <c r="F53" s="4"/>
      <c r="G53" s="13">
        <v>3167.55</v>
      </c>
      <c r="H53" s="11"/>
      <c r="I53" s="11">
        <f t="shared" si="1"/>
        <v>31.675500000000003</v>
      </c>
      <c r="J53" s="9">
        <v>44291</v>
      </c>
      <c r="L53" s="14"/>
      <c r="M53" s="15">
        <v>0.01</v>
      </c>
      <c r="N53" s="10"/>
    </row>
    <row r="54" spans="1:14" x14ac:dyDescent="0.25">
      <c r="A54">
        <v>48</v>
      </c>
      <c r="B54" t="s">
        <v>27</v>
      </c>
      <c r="C54" s="4" t="s">
        <v>99</v>
      </c>
      <c r="D54" s="5" t="s">
        <v>0</v>
      </c>
      <c r="E54" s="5">
        <v>7</v>
      </c>
      <c r="F54" s="4" t="s">
        <v>118</v>
      </c>
      <c r="G54" s="12">
        <v>12110.38</v>
      </c>
      <c r="H54" s="11">
        <f>Tabela83[[#This Row],[Colunas8]]*L54</f>
        <v>2422.076</v>
      </c>
      <c r="I54" s="11">
        <f t="shared" si="1"/>
        <v>4795.7104799999997</v>
      </c>
      <c r="J54" s="5" t="s">
        <v>66</v>
      </c>
      <c r="L54" s="14">
        <v>0.2</v>
      </c>
      <c r="M54" s="15">
        <v>0.33</v>
      </c>
      <c r="N54" s="10"/>
    </row>
    <row r="55" spans="1:14" x14ac:dyDescent="0.25">
      <c r="A55">
        <v>49</v>
      </c>
      <c r="B55" t="s">
        <v>28</v>
      </c>
      <c r="C55" s="4" t="s">
        <v>86</v>
      </c>
      <c r="D55" s="5" t="s">
        <v>131</v>
      </c>
      <c r="E55" s="5">
        <v>9</v>
      </c>
      <c r="F55" s="4"/>
      <c r="G55" s="12">
        <v>4649.5</v>
      </c>
      <c r="H55" s="11">
        <v>0</v>
      </c>
      <c r="I55" s="11">
        <f t="shared" si="1"/>
        <v>1394.85</v>
      </c>
      <c r="J55" s="5" t="s">
        <v>67</v>
      </c>
      <c r="L55" s="14"/>
      <c r="M55" s="15">
        <v>0.3</v>
      </c>
      <c r="N55" s="10"/>
    </row>
    <row r="56" spans="1:14" x14ac:dyDescent="0.25">
      <c r="A56">
        <v>50</v>
      </c>
      <c r="B56" t="s">
        <v>123</v>
      </c>
      <c r="C56" s="4" t="s">
        <v>99</v>
      </c>
      <c r="D56" s="5" t="s">
        <v>5</v>
      </c>
      <c r="E56" s="5">
        <v>3</v>
      </c>
      <c r="F56" s="4"/>
      <c r="G56" s="12">
        <v>4752.79</v>
      </c>
      <c r="H56" s="11">
        <v>0</v>
      </c>
      <c r="I56" s="11">
        <f t="shared" si="1"/>
        <v>95.055800000000005</v>
      </c>
      <c r="J56" s="9">
        <v>43661</v>
      </c>
      <c r="L56" s="14"/>
      <c r="M56" s="15">
        <v>0.02</v>
      </c>
      <c r="N56" s="10"/>
    </row>
    <row r="57" spans="1:14" x14ac:dyDescent="0.25">
      <c r="A57">
        <v>51</v>
      </c>
      <c r="B57" t="s">
        <v>29</v>
      </c>
      <c r="C57" s="4" t="s">
        <v>91</v>
      </c>
      <c r="D57" s="5" t="s">
        <v>100</v>
      </c>
      <c r="E57" s="5">
        <v>1</v>
      </c>
      <c r="F57" s="4" t="s">
        <v>35</v>
      </c>
      <c r="G57" s="12">
        <v>9306.7800000000007</v>
      </c>
      <c r="H57" s="11">
        <f>Tabela83[[#This Row],[Colunas8]]*L57</f>
        <v>1861.3560000000002</v>
      </c>
      <c r="I57" s="11">
        <f t="shared" si="1"/>
        <v>1451.8576800000001</v>
      </c>
      <c r="J57" s="5" t="s">
        <v>68</v>
      </c>
      <c r="L57" s="14">
        <v>0.2</v>
      </c>
      <c r="M57" s="15">
        <v>0.13</v>
      </c>
      <c r="N57" s="10"/>
    </row>
    <row r="58" spans="1:14" ht="6.75" customHeight="1" x14ac:dyDescent="0.25">
      <c r="B58" s="3"/>
      <c r="E58" s="2"/>
    </row>
    <row r="59" spans="1:14" x14ac:dyDescent="0.25">
      <c r="B59" s="3" t="s">
        <v>70</v>
      </c>
      <c r="E59" s="2"/>
    </row>
    <row r="60" spans="1:14" x14ac:dyDescent="0.25">
      <c r="B60" s="17" t="s">
        <v>82</v>
      </c>
      <c r="C60" s="17"/>
      <c r="D60" s="17"/>
      <c r="E60" s="17"/>
      <c r="F60" s="17"/>
      <c r="G60" s="17"/>
      <c r="H60" s="17"/>
      <c r="I60" s="17"/>
      <c r="J60" s="17"/>
    </row>
    <row r="61" spans="1:14" x14ac:dyDescent="0.25">
      <c r="B61" s="17" t="s">
        <v>83</v>
      </c>
      <c r="C61" s="17"/>
      <c r="D61" s="17"/>
      <c r="E61" s="17"/>
      <c r="F61" s="17"/>
      <c r="G61" s="17"/>
      <c r="H61" s="17"/>
      <c r="I61" s="17"/>
      <c r="J61" s="17"/>
    </row>
    <row r="62" spans="1:14" x14ac:dyDescent="0.25">
      <c r="B62" s="17" t="s">
        <v>74</v>
      </c>
      <c r="C62" s="17"/>
      <c r="D62" s="17"/>
      <c r="E62" s="17"/>
      <c r="F62" s="17"/>
      <c r="G62" s="17"/>
      <c r="H62" s="17"/>
      <c r="I62" s="17"/>
      <c r="J62" s="17"/>
    </row>
    <row r="63" spans="1:14" x14ac:dyDescent="0.25">
      <c r="B63" s="17" t="s">
        <v>75</v>
      </c>
      <c r="C63" s="17"/>
      <c r="D63" s="17"/>
      <c r="E63" s="17"/>
      <c r="F63" s="17"/>
      <c r="G63" s="17"/>
      <c r="H63" s="17"/>
      <c r="I63" s="17"/>
      <c r="J63" s="17"/>
    </row>
    <row r="64" spans="1:14" ht="15.75" customHeight="1" x14ac:dyDescent="0.25">
      <c r="B64" s="17" t="s">
        <v>101</v>
      </c>
      <c r="C64" s="17"/>
      <c r="D64" s="17"/>
      <c r="E64" s="17"/>
      <c r="F64" s="17"/>
      <c r="G64" s="17"/>
      <c r="H64" s="17"/>
      <c r="I64" s="17"/>
      <c r="J64" s="17"/>
    </row>
    <row r="65" spans="2:5" ht="15.75" x14ac:dyDescent="0.3">
      <c r="B65" s="8"/>
      <c r="C65" s="6"/>
      <c r="D65" s="7"/>
      <c r="E65" s="2"/>
    </row>
  </sheetData>
  <sortState xmlns:xlrd2="http://schemas.microsoft.com/office/spreadsheetml/2017/richdata2" ref="B5:I62">
    <sortCondition ref="B5:B62"/>
  </sortState>
  <mergeCells count="15">
    <mergeCell ref="B1:J1"/>
    <mergeCell ref="B64:J64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0:J60"/>
    <mergeCell ref="B61:J61"/>
    <mergeCell ref="B62:J62"/>
    <mergeCell ref="B63:J63"/>
  </mergeCells>
  <pageMargins left="0.43307086614173229" right="3.937007874015748E-2" top="0" bottom="0" header="0.31496062992125984" footer="0.31496062992125984"/>
  <pageSetup paperSize="9" scale="6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2022-09-28T12:37:52Z</cp:lastPrinted>
  <dcterms:created xsi:type="dcterms:W3CDTF">2013-06-17T18:52:40Z</dcterms:created>
  <dcterms:modified xsi:type="dcterms:W3CDTF">2022-10-27T16:12:36Z</dcterms:modified>
</cp:coreProperties>
</file>