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6\PORTAL DA TRANSPARÊNCIA\04-ABRIL\"/>
    </mc:Choice>
  </mc:AlternateContent>
  <xr:revisionPtr revIDLastSave="0" documentId="13_ncr:1_{02456E88-AAB4-42C8-9DA8-26657BB16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" i="18" l="1"/>
  <c r="I50" i="18"/>
  <c r="I28" i="18"/>
  <c r="H41" i="18"/>
  <c r="I7" i="18" l="1"/>
  <c r="H13" i="18"/>
  <c r="I13" i="18" s="1"/>
  <c r="H48" i="18"/>
  <c r="I48" i="18" s="1"/>
  <c r="I51" i="18"/>
  <c r="I8" i="18"/>
  <c r="I10" i="18"/>
  <c r="I11" i="18"/>
  <c r="I16" i="18"/>
  <c r="I17" i="18"/>
  <c r="I18" i="18"/>
  <c r="I19" i="18"/>
  <c r="I20" i="18"/>
  <c r="I23" i="18"/>
  <c r="I24" i="18"/>
  <c r="I25" i="18"/>
  <c r="I26" i="18"/>
  <c r="I27" i="18"/>
  <c r="I29" i="18"/>
  <c r="I30" i="18"/>
  <c r="I31" i="18"/>
  <c r="I37" i="18"/>
  <c r="I38" i="18"/>
  <c r="I40" i="18"/>
  <c r="I41" i="18"/>
  <c r="I42" i="18"/>
  <c r="I43" i="18"/>
  <c r="I45" i="18"/>
  <c r="I52" i="18"/>
  <c r="I53" i="18"/>
  <c r="I55" i="18"/>
  <c r="I56" i="18"/>
  <c r="I58" i="18"/>
  <c r="I59" i="18"/>
  <c r="I60" i="18"/>
  <c r="H46" i="18"/>
  <c r="I46" i="18" s="1"/>
  <c r="H36" i="18"/>
  <c r="I36" i="18" s="1"/>
  <c r="H61" i="18"/>
  <c r="I61" i="18" s="1"/>
  <c r="H57" i="18"/>
  <c r="I57" i="18" s="1"/>
  <c r="H54" i="18"/>
  <c r="I54" i="18" s="1"/>
  <c r="H49" i="18"/>
  <c r="I49" i="18" s="1"/>
  <c r="H47" i="18"/>
  <c r="I47" i="18" s="1"/>
  <c r="H44" i="18"/>
  <c r="I44" i="18" s="1"/>
  <c r="H39" i="18"/>
  <c r="I39" i="18" s="1"/>
  <c r="H35" i="18"/>
  <c r="I35" i="18" s="1"/>
  <c r="H34" i="18"/>
  <c r="I34" i="18" s="1"/>
  <c r="H33" i="18"/>
  <c r="I33" i="18" s="1"/>
  <c r="H32" i="18"/>
  <c r="I32" i="18" s="1"/>
  <c r="H22" i="18"/>
  <c r="I22" i="18" s="1"/>
  <c r="H21" i="18"/>
  <c r="I21" i="18" s="1"/>
  <c r="H15" i="18"/>
  <c r="I15" i="18" s="1"/>
  <c r="H14" i="18"/>
  <c r="I14" i="18" s="1"/>
  <c r="H12" i="18"/>
  <c r="I12" i="18" s="1"/>
  <c r="H9" i="18"/>
  <c r="I9" i="18" s="1"/>
</calcChain>
</file>

<file path=xl/sharedStrings.xml><?xml version="1.0" encoding="utf-8"?>
<sst xmlns="http://schemas.openxmlformats.org/spreadsheetml/2006/main" count="225" uniqueCount="135">
  <si>
    <t>Inspetor Fiscal Pleno</t>
  </si>
  <si>
    <t>Funcionários</t>
  </si>
  <si>
    <t>Elizandra Carvalho</t>
  </si>
  <si>
    <t>Fabrizio Guimarães</t>
  </si>
  <si>
    <t>Flavio Augusto Forcelli</t>
  </si>
  <si>
    <t>Guilherme Cristiano Ribeiro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</si>
  <si>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</si>
  <si>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</si>
  <si>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</si>
  <si>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</si>
  <si>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</si>
  <si>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</si>
  <si>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</si>
  <si>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</si>
  <si>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</si>
  <si>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</si>
  <si>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</si>
  <si>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</si>
  <si>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</si>
  <si>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</si>
  <si>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</si>
  <si>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</si>
  <si>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</si>
  <si>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</si>
  <si>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08/07/1996</t>
  </si>
  <si>
    <t>19/03/1987</t>
  </si>
  <si>
    <t>04/04/1995</t>
  </si>
  <si>
    <t>18/02/2013</t>
  </si>
  <si>
    <t>07/11/2006</t>
  </si>
  <si>
    <t>02/04/2012</t>
  </si>
  <si>
    <t>10/06/1996</t>
  </si>
  <si>
    <t>18/04/1994</t>
  </si>
  <si>
    <t>24/04/1998</t>
  </si>
  <si>
    <t>01/07/1990</t>
  </si>
  <si>
    <t>26/09/1989</t>
  </si>
  <si>
    <t>21/02/2000</t>
  </si>
  <si>
    <t>04/08/2008</t>
  </si>
  <si>
    <t>12/01/2010</t>
  </si>
  <si>
    <t>12/05/2009</t>
  </si>
  <si>
    <t>10/04/1995</t>
  </si>
  <si>
    <t>13/09/1999</t>
  </si>
  <si>
    <t>15/07/1996</t>
  </si>
  <si>
    <t>09/11/2006</t>
  </si>
  <si>
    <t>18/01/1993</t>
  </si>
  <si>
    <t>18/01/2010</t>
  </si>
  <si>
    <t>15/10/2012</t>
  </si>
  <si>
    <t>08/06/1992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</si>
  <si>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</si>
  <si>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</si>
  <si>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</si>
  <si>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</si>
  <si>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</si>
  <si>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</si>
  <si>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</si>
  <si>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</si>
  <si>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</si>
  <si>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</si>
  <si>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</si>
  <si>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</si>
  <si>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</si>
  <si>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</si>
  <si>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</si>
  <si>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</si>
  <si>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</si>
  <si>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</si>
  <si>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</si>
  <si>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</si>
  <si>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Inspetor Fiscal</t>
  </si>
  <si>
    <t>Advogado</t>
  </si>
  <si>
    <t>Assistente Administrativo Sênior</t>
  </si>
  <si>
    <t>Assistente de Informatica</t>
  </si>
  <si>
    <t>Assistente de Finanças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</si>
  <si>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</si>
  <si>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</si>
  <si>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</si>
  <si>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</si>
  <si>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</si>
  <si>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</si>
  <si>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</si>
  <si>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</si>
  <si>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t>Marla Cristina Vasconcellos Moraes</t>
  </si>
  <si>
    <t>Neila Aparecida Costenaro Pavelski</t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</si>
  <si>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</si>
  <si>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</si>
  <si>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</si>
  <si>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</si>
  <si>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</si>
  <si>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</si>
  <si>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</si>
  <si>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</si>
  <si>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</si>
  <si>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</si>
  <si>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</si>
  <si>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</si>
  <si>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</si>
  <si>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</si>
  <si>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</si>
  <si>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</si>
  <si>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</si>
  <si>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</si>
  <si>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</si>
  <si>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</si>
  <si>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</si>
  <si>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</si>
  <si>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</si>
  <si>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</si>
  <si>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</si>
  <si>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</si>
  <si>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</si>
  <si>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</si>
  <si>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</si>
  <si>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</si>
  <si>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</si>
  <si>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</si>
  <si>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</si>
  <si>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</si>
  <si>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</si>
  <si>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</si>
  <si>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</si>
  <si>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D</t>
  </si>
  <si>
    <t>Luana Edith Cunningham Chemim</t>
  </si>
  <si>
    <t>Lucas Kalil da Luz</t>
  </si>
  <si>
    <t>Coordenadora de Desenvolvimento Profissional</t>
  </si>
  <si>
    <t>Marcia Mendes da Silva</t>
  </si>
  <si>
    <t>Vinicius Gabriel Frank Saldanha</t>
  </si>
  <si>
    <t>Renan Felipe Correa Neto</t>
  </si>
  <si>
    <t>Philippe Yan Guerios Servin</t>
  </si>
  <si>
    <t>Caroline Kirstie Krull Teles</t>
  </si>
  <si>
    <t>Encarregada de Cobrança</t>
  </si>
  <si>
    <t>Laila Silva Santos</t>
  </si>
  <si>
    <t>Assistente Adminitrativo</t>
  </si>
  <si>
    <t>Rafael William Furlan Fim</t>
  </si>
  <si>
    <t>F</t>
  </si>
  <si>
    <t>H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</si>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</sst>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" fillId="0" borderId="0" xfId="8" applyFont="1" applyBorder="1"/>
    <xf numFmtId="0" fontId="0" fillId="0" borderId="6" xfId="0" applyBorder="1"/>
    <xf numFmtId="44" fontId="0" fillId="0" borderId="0" xfId="0" applyNumberFormat="1"/>
    <xf numFmtId="44" fontId="0" fillId="0" borderId="0" xfId="8" applyFont="1"/>
    <xf numFmtId="44" fontId="1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63</xdr:row>
      <xdr:rowOff>47625</xdr:rowOff>
    </xdr:from>
    <xdr:to>
      <xdr:col>1</xdr:col>
      <xdr:colOff>257175</xdr:colOff>
      <xdr:row>63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28575</xdr:rowOff>
    </xdr:from>
    <xdr:to>
      <xdr:col>1</xdr:col>
      <xdr:colOff>257175</xdr:colOff>
      <xdr:row>65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38100</xdr:rowOff>
    </xdr:from>
    <xdr:to>
      <xdr:col>1</xdr:col>
      <xdr:colOff>257175</xdr:colOff>
      <xdr:row>67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1" headerRowCount="0" totalsRowShown="0">
  <sortState xmlns:xlrd2="http://schemas.microsoft.com/office/spreadsheetml/2017/richdata2" ref="B7:J61">
    <sortCondition ref="B7:B61"/>
  </sortState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>
      <calculatedColumnFormula>(Tabela83[[#This Row],[Colunas8]]+Tabela83[[#This Row],[Colunas9]])*M7</calculatedColumnFormula>
    </tableColumn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17" bestFit="1" customWidth="1"/>
    <col min="20" max="20" width="12.42578125" bestFit="1" customWidth="1"/>
  </cols>
  <sheetData>
    <row r="1" spans="1:17" ht="22.5" x14ac:dyDescent="0.3">
      <c r="B1" s="19" t="s">
        <v>134</v>
      </c>
      <c r="C1" s="19"/>
      <c r="D1" s="19"/>
      <c r="E1" s="19"/>
      <c r="F1" s="19"/>
      <c r="G1" s="19"/>
      <c r="H1" s="19"/>
      <c r="I1" s="19"/>
      <c r="J1" s="19"/>
    </row>
    <row r="2" spans="1:17" ht="6" customHeight="1" x14ac:dyDescent="0.25">
      <c r="B2"/>
    </row>
    <row r="3" spans="1:17" ht="15.75" customHeight="1" x14ac:dyDescent="0.25">
      <c r="B3" s="24" t="s">
        <v>1</v>
      </c>
      <c r="C3" s="21" t="s">
        <v>18</v>
      </c>
      <c r="D3" s="21" t="s">
        <v>63</v>
      </c>
      <c r="E3" s="21" t="s">
        <v>64</v>
      </c>
      <c r="F3" s="21" t="s">
        <v>20</v>
      </c>
      <c r="G3" s="27" t="s">
        <v>50</v>
      </c>
      <c r="H3" s="27" t="s">
        <v>56</v>
      </c>
      <c r="I3" s="27" t="s">
        <v>57</v>
      </c>
      <c r="J3" s="21" t="s">
        <v>23</v>
      </c>
    </row>
    <row r="4" spans="1:17" ht="15.75" customHeight="1" x14ac:dyDescent="0.25">
      <c r="B4" s="25"/>
      <c r="C4" s="22"/>
      <c r="D4" s="22"/>
      <c r="E4" s="22"/>
      <c r="F4" s="22"/>
      <c r="G4" s="28"/>
      <c r="H4" s="28"/>
      <c r="I4" s="28"/>
      <c r="J4" s="22"/>
    </row>
    <row r="5" spans="1:17" ht="17.25" customHeight="1" x14ac:dyDescent="0.25">
      <c r="B5" s="26"/>
      <c r="C5" s="23"/>
      <c r="D5" s="23"/>
      <c r="E5" s="23"/>
      <c r="F5" s="23"/>
      <c r="G5" s="29"/>
      <c r="H5" s="29"/>
      <c r="I5" s="29"/>
      <c r="J5" s="23"/>
    </row>
    <row r="6" spans="1:17" ht="3" customHeight="1" x14ac:dyDescent="0.25">
      <c r="B6"/>
    </row>
    <row r="7" spans="1:17" x14ac:dyDescent="0.25">
      <c r="A7" s="2">
        <v>1</v>
      </c>
      <c r="B7" t="s">
        <v>109</v>
      </c>
      <c r="C7" s="4" t="s">
        <v>19</v>
      </c>
      <c r="D7" s="5" t="s">
        <v>115</v>
      </c>
      <c r="E7" s="5">
        <v>3</v>
      </c>
      <c r="F7" s="4" t="s">
        <v>100</v>
      </c>
      <c r="G7" s="14">
        <v>9023.82</v>
      </c>
      <c r="H7" s="11">
        <v>3459.67</v>
      </c>
      <c r="I7" s="11">
        <f>(Tabela83[[#This Row],[Colunas8]]+Tabela83[[#This Row],[Colunas9]])*M7</f>
        <v>1373.1839</v>
      </c>
      <c r="J7" s="9">
        <v>41925</v>
      </c>
      <c r="L7" s="12"/>
      <c r="M7" s="13">
        <v>0.11</v>
      </c>
      <c r="N7" s="10"/>
      <c r="O7" s="17"/>
      <c r="Q7" s="17"/>
    </row>
    <row r="8" spans="1:17" x14ac:dyDescent="0.25">
      <c r="A8" s="2">
        <v>2</v>
      </c>
      <c r="B8" t="s">
        <v>85</v>
      </c>
      <c r="C8" s="4" t="s">
        <v>65</v>
      </c>
      <c r="D8" s="5" t="s">
        <v>115</v>
      </c>
      <c r="E8" s="5">
        <v>5</v>
      </c>
      <c r="F8" s="4" t="s">
        <v>110</v>
      </c>
      <c r="G8" s="14">
        <v>4968.7299999999996</v>
      </c>
      <c r="H8" s="11">
        <v>3459.67</v>
      </c>
      <c r="I8" s="11">
        <f>(Tabela83[[#This Row],[Colunas8]]+Tabela83[[#This Row],[Colunas9]])*M8</f>
        <v>589.98800000000006</v>
      </c>
      <c r="J8" s="9">
        <v>43166</v>
      </c>
      <c r="L8" s="12"/>
      <c r="M8" s="13">
        <v>7.0000000000000007E-2</v>
      </c>
      <c r="N8" s="10"/>
      <c r="O8" s="17"/>
      <c r="Q8" s="17"/>
    </row>
    <row r="9" spans="1:17" x14ac:dyDescent="0.25">
      <c r="A9" s="2">
        <v>3</v>
      </c>
      <c r="B9" t="s">
        <v>95</v>
      </c>
      <c r="C9" s="4" t="s">
        <v>67</v>
      </c>
      <c r="D9" s="5" t="s">
        <v>113</v>
      </c>
      <c r="E9" s="5">
        <v>2</v>
      </c>
      <c r="F9" s="4"/>
      <c r="G9" s="14">
        <v>7677.11</v>
      </c>
      <c r="H9" s="11">
        <f>Tabela83[[#This Row],[Colunas8]]*L9</f>
        <v>1535.422</v>
      </c>
      <c r="I9" s="11">
        <f>(Tabela83[[#This Row],[Colunas8]]+Tabela83[[#This Row],[Colunas9]])*M9</f>
        <v>368.50127999999995</v>
      </c>
      <c r="J9" s="9">
        <v>44326</v>
      </c>
      <c r="L9" s="12">
        <v>0.2</v>
      </c>
      <c r="M9" s="13">
        <v>0.04</v>
      </c>
      <c r="N9" s="10"/>
      <c r="O9" s="17"/>
      <c r="Q9" s="17"/>
    </row>
    <row r="10" spans="1:17" x14ac:dyDescent="0.25">
      <c r="A10" s="2">
        <v>4</v>
      </c>
      <c r="B10" t="s">
        <v>103</v>
      </c>
      <c r="C10" s="4" t="s">
        <v>94</v>
      </c>
      <c r="D10" s="5" t="s">
        <v>114</v>
      </c>
      <c r="E10" s="5">
        <v>5</v>
      </c>
      <c r="F10" s="4"/>
      <c r="G10" s="14">
        <v>5332.14</v>
      </c>
      <c r="H10" s="11">
        <v>0</v>
      </c>
      <c r="I10" s="11">
        <f>(Tabela83[[#This Row],[Colunas8]]+Tabela83[[#This Row],[Colunas9]])*M10</f>
        <v>159.96420000000001</v>
      </c>
      <c r="J10" s="9">
        <v>44958</v>
      </c>
      <c r="L10" s="12"/>
      <c r="M10" s="13">
        <v>0.03</v>
      </c>
      <c r="N10" s="10"/>
      <c r="O10" s="17"/>
      <c r="Q10" s="17"/>
    </row>
    <row r="11" spans="1:17" x14ac:dyDescent="0.25">
      <c r="A11" s="2">
        <v>5</v>
      </c>
      <c r="B11" t="s">
        <v>75</v>
      </c>
      <c r="C11" s="4" t="s">
        <v>66</v>
      </c>
      <c r="D11" s="5" t="s">
        <v>116</v>
      </c>
      <c r="E11" s="5">
        <v>2</v>
      </c>
      <c r="F11" s="4"/>
      <c r="G11" s="14">
        <v>5864.04</v>
      </c>
      <c r="H11" s="11">
        <v>0</v>
      </c>
      <c r="I11" s="11">
        <f>(Tabela83[[#This Row],[Colunas8]]+Tabela83[[#This Row],[Colunas9]])*M11</f>
        <v>1700.5715999999998</v>
      </c>
      <c r="J11" s="5" t="s">
        <v>24</v>
      </c>
      <c r="L11" s="12"/>
      <c r="M11" s="13">
        <v>0.28999999999999998</v>
      </c>
      <c r="N11" s="10"/>
      <c r="O11" s="17"/>
      <c r="Q11" s="17"/>
    </row>
    <row r="12" spans="1:17" x14ac:dyDescent="0.25">
      <c r="A12" s="2">
        <v>6</v>
      </c>
      <c r="B12" t="s">
        <v>92</v>
      </c>
      <c r="C12" s="4" t="s">
        <v>67</v>
      </c>
      <c r="D12" s="5" t="s">
        <v>113</v>
      </c>
      <c r="E12" s="5">
        <v>2</v>
      </c>
      <c r="F12" s="4"/>
      <c r="G12" s="14">
        <v>7677.11</v>
      </c>
      <c r="H12" s="11">
        <f>Tabela83[[#This Row],[Colunas8]]*L12</f>
        <v>1535.422</v>
      </c>
      <c r="I12" s="11">
        <f>(Tabela83[[#This Row],[Colunas8]]+Tabela83[[#This Row],[Colunas9]])*M12</f>
        <v>460.6266</v>
      </c>
      <c r="J12" s="9">
        <v>44291</v>
      </c>
      <c r="L12" s="12">
        <v>0.2</v>
      </c>
      <c r="M12" s="13">
        <v>0.05</v>
      </c>
      <c r="N12" s="10"/>
      <c r="O12" s="17"/>
      <c r="Q12" s="17"/>
    </row>
    <row r="13" spans="1:17" x14ac:dyDescent="0.25">
      <c r="A13" s="2">
        <v>7</v>
      </c>
      <c r="B13" t="s">
        <v>127</v>
      </c>
      <c r="C13" s="4" t="s">
        <v>65</v>
      </c>
      <c r="D13" s="5" t="s">
        <v>114</v>
      </c>
      <c r="E13" s="5">
        <v>1</v>
      </c>
      <c r="F13" s="15"/>
      <c r="G13" s="18">
        <v>3913.2</v>
      </c>
      <c r="H13" s="11">
        <f>Tabela83[[#This Row],[Colunas8]]*L13</f>
        <v>0</v>
      </c>
      <c r="I13" s="11">
        <f>(Tabela83[[#This Row],[Colunas8]]+Tabela83[[#This Row],[Colunas9]])*M13</f>
        <v>0</v>
      </c>
      <c r="J13" s="9">
        <v>46090</v>
      </c>
      <c r="L13" s="12"/>
      <c r="M13" s="13"/>
      <c r="N13" s="10"/>
      <c r="O13" s="17"/>
      <c r="Q13" s="17"/>
    </row>
    <row r="14" spans="1:17" x14ac:dyDescent="0.25">
      <c r="A14" s="2">
        <v>8</v>
      </c>
      <c r="B14" t="s">
        <v>58</v>
      </c>
      <c r="C14" s="4" t="s">
        <v>0</v>
      </c>
      <c r="D14" s="5" t="s">
        <v>117</v>
      </c>
      <c r="E14" s="5">
        <v>6</v>
      </c>
      <c r="F14" s="4" t="s">
        <v>98</v>
      </c>
      <c r="G14" s="14">
        <v>19233.18</v>
      </c>
      <c r="H14" s="11">
        <f>Tabela83[[#This Row],[Colunas8]]*L14</f>
        <v>9616.59</v>
      </c>
      <c r="I14" s="11">
        <f>(Tabela83[[#This Row],[Colunas8]]+Tabela83[[#This Row],[Colunas9]])*M14</f>
        <v>10097.4195</v>
      </c>
      <c r="J14" s="5" t="s">
        <v>25</v>
      </c>
      <c r="L14" s="12">
        <v>0.5</v>
      </c>
      <c r="M14" s="13">
        <v>0.35</v>
      </c>
      <c r="N14" s="10"/>
      <c r="O14" s="17"/>
      <c r="Q14" s="17"/>
    </row>
    <row r="15" spans="1:17" x14ac:dyDescent="0.25">
      <c r="A15" s="2">
        <v>9</v>
      </c>
      <c r="B15" t="s">
        <v>59</v>
      </c>
      <c r="C15" s="4" t="s">
        <v>0</v>
      </c>
      <c r="D15" s="5" t="s">
        <v>117</v>
      </c>
      <c r="E15" s="5">
        <v>6</v>
      </c>
      <c r="F15" s="4" t="s">
        <v>107</v>
      </c>
      <c r="G15" s="14">
        <v>19233.18</v>
      </c>
      <c r="H15" s="11">
        <f>Tabela83[[#This Row],[Colunas8]]*L15</f>
        <v>7693.2720000000008</v>
      </c>
      <c r="I15" s="11">
        <f>(Tabela83[[#This Row],[Colunas8]]+Tabela83[[#This Row],[Colunas9]])*M15</f>
        <v>7270.1420400000006</v>
      </c>
      <c r="J15" s="5" t="s">
        <v>26</v>
      </c>
      <c r="L15" s="12">
        <v>0.4</v>
      </c>
      <c r="M15" s="13">
        <v>0.27</v>
      </c>
      <c r="N15" s="10"/>
      <c r="O15" s="17"/>
      <c r="Q15" s="17"/>
    </row>
    <row r="16" spans="1:17" x14ac:dyDescent="0.25">
      <c r="A16" s="2">
        <v>10</v>
      </c>
      <c r="B16" t="s">
        <v>2</v>
      </c>
      <c r="C16" s="4" t="s">
        <v>65</v>
      </c>
      <c r="D16" s="5" t="s">
        <v>115</v>
      </c>
      <c r="E16" s="5">
        <v>10</v>
      </c>
      <c r="F16" s="4" t="s">
        <v>101</v>
      </c>
      <c r="G16" s="14">
        <v>5222.18</v>
      </c>
      <c r="H16" s="11">
        <v>1729.86</v>
      </c>
      <c r="I16" s="11">
        <f>(Tabela83[[#This Row],[Colunas8]]+Tabela83[[#This Row],[Colunas9]])*M16</f>
        <v>903.76520000000005</v>
      </c>
      <c r="J16" s="5" t="s">
        <v>27</v>
      </c>
      <c r="L16" s="12"/>
      <c r="M16" s="13">
        <v>0.13</v>
      </c>
      <c r="N16" s="10"/>
      <c r="O16" s="17"/>
      <c r="Q16" s="17"/>
    </row>
    <row r="17" spans="1:17" x14ac:dyDescent="0.25">
      <c r="A17" s="2">
        <v>11</v>
      </c>
      <c r="B17" t="s">
        <v>3</v>
      </c>
      <c r="C17" s="4" t="s">
        <v>67</v>
      </c>
      <c r="D17" s="5" t="s">
        <v>119</v>
      </c>
      <c r="E17" s="5">
        <v>4</v>
      </c>
      <c r="F17" s="4" t="s">
        <v>21</v>
      </c>
      <c r="G17" s="14">
        <v>9555.83</v>
      </c>
      <c r="H17" s="11">
        <v>4551.33</v>
      </c>
      <c r="I17" s="11">
        <f>(Tabela83[[#This Row],[Colunas8]]+Tabela83[[#This Row],[Colunas9]])*M17</f>
        <v>2680.3604</v>
      </c>
      <c r="J17" s="5" t="s">
        <v>28</v>
      </c>
      <c r="L17" s="12">
        <v>0.4</v>
      </c>
      <c r="M17" s="13">
        <v>0.19</v>
      </c>
      <c r="N17" s="10"/>
      <c r="O17" s="17"/>
      <c r="Q17" s="17"/>
    </row>
    <row r="18" spans="1:17" x14ac:dyDescent="0.25">
      <c r="A18" s="2">
        <v>12</v>
      </c>
      <c r="B18" t="s">
        <v>106</v>
      </c>
      <c r="C18" s="4" t="s">
        <v>65</v>
      </c>
      <c r="D18" s="5" t="s">
        <v>114</v>
      </c>
      <c r="E18" s="5">
        <v>3</v>
      </c>
      <c r="F18" s="4"/>
      <c r="G18" s="14">
        <v>3991.86</v>
      </c>
      <c r="H18" s="11">
        <v>0</v>
      </c>
      <c r="I18" s="11">
        <f>(Tabela83[[#This Row],[Colunas8]]+Tabela83[[#This Row],[Colunas9]])*M18</f>
        <v>119.75579999999999</v>
      </c>
      <c r="J18" s="9">
        <v>44958</v>
      </c>
      <c r="L18" s="12"/>
      <c r="M18" s="13">
        <v>0.03</v>
      </c>
      <c r="N18" s="10"/>
      <c r="O18" s="17"/>
      <c r="Q18" s="17"/>
    </row>
    <row r="19" spans="1:17" x14ac:dyDescent="0.25">
      <c r="A19" s="2">
        <v>13</v>
      </c>
      <c r="B19" t="s">
        <v>4</v>
      </c>
      <c r="C19" s="4" t="s">
        <v>65</v>
      </c>
      <c r="D19" s="5" t="s">
        <v>115</v>
      </c>
      <c r="E19" s="5">
        <v>5</v>
      </c>
      <c r="F19" s="4"/>
      <c r="G19" s="14">
        <v>4968.7299999999996</v>
      </c>
      <c r="H19" s="11">
        <v>0</v>
      </c>
      <c r="I19" s="11">
        <f>(Tabela83[[#This Row],[Colunas8]]+Tabela83[[#This Row],[Colunas9]])*M19</f>
        <v>695.62220000000002</v>
      </c>
      <c r="J19" s="5" t="s">
        <v>29</v>
      </c>
      <c r="L19" s="12"/>
      <c r="M19" s="13">
        <v>0.14000000000000001</v>
      </c>
      <c r="N19" s="10"/>
      <c r="O19" s="17"/>
      <c r="Q19" s="17"/>
    </row>
    <row r="20" spans="1:17" x14ac:dyDescent="0.25">
      <c r="A20" s="2">
        <v>14</v>
      </c>
      <c r="B20" t="s">
        <v>112</v>
      </c>
      <c r="C20" s="4" t="s">
        <v>94</v>
      </c>
      <c r="D20" s="5" t="s">
        <v>114</v>
      </c>
      <c r="E20" s="5">
        <v>4</v>
      </c>
      <c r="F20" s="4"/>
      <c r="G20" s="14">
        <v>5279.34</v>
      </c>
      <c r="H20" s="11"/>
      <c r="I20" s="11">
        <f>(Tabela83[[#This Row],[Colunas8]]+Tabela83[[#This Row],[Colunas9]])*M20</f>
        <v>52.793400000000005</v>
      </c>
      <c r="J20" s="9">
        <v>45352</v>
      </c>
      <c r="L20" s="12"/>
      <c r="M20" s="13">
        <v>0.01</v>
      </c>
      <c r="N20" s="10"/>
      <c r="O20" s="17"/>
      <c r="Q20" s="17"/>
    </row>
    <row r="21" spans="1:17" x14ac:dyDescent="0.25">
      <c r="A21" s="2">
        <v>15</v>
      </c>
      <c r="B21" t="s">
        <v>76</v>
      </c>
      <c r="C21" s="4" t="s">
        <v>0</v>
      </c>
      <c r="D21" s="5" t="s">
        <v>118</v>
      </c>
      <c r="E21" s="5">
        <v>6</v>
      </c>
      <c r="F21" s="4" t="s">
        <v>22</v>
      </c>
      <c r="G21" s="14">
        <v>21245.39</v>
      </c>
      <c r="H21" s="11">
        <f>Tabela83[[#This Row],[Colunas8]]*L21</f>
        <v>28681.2765</v>
      </c>
      <c r="I21" s="11">
        <f>(Tabela83[[#This Row],[Colunas8]]+Tabela83[[#This Row],[Colunas9]])*M21</f>
        <v>14478.733284999998</v>
      </c>
      <c r="J21" s="5" t="s">
        <v>30</v>
      </c>
      <c r="L21" s="12">
        <v>1.35</v>
      </c>
      <c r="M21" s="13">
        <v>0.28999999999999998</v>
      </c>
      <c r="N21" s="10"/>
      <c r="O21" s="17"/>
      <c r="Q21" s="17"/>
    </row>
    <row r="22" spans="1:17" x14ac:dyDescent="0.25">
      <c r="A22" s="2">
        <v>16</v>
      </c>
      <c r="B22" t="s">
        <v>60</v>
      </c>
      <c r="C22" s="4" t="s">
        <v>0</v>
      </c>
      <c r="D22" s="5" t="s">
        <v>117</v>
      </c>
      <c r="E22" s="5">
        <v>6</v>
      </c>
      <c r="F22" s="4"/>
      <c r="G22" s="14">
        <v>19233.18</v>
      </c>
      <c r="H22" s="11">
        <f>Tabela83[[#This Row],[Colunas8]]*L22</f>
        <v>3846.6360000000004</v>
      </c>
      <c r="I22" s="11">
        <f>(Tabela83[[#This Row],[Colunas8]]+Tabela83[[#This Row],[Colunas9]])*M22</f>
        <v>7385.5411199999999</v>
      </c>
      <c r="J22" s="5" t="s">
        <v>31</v>
      </c>
      <c r="L22" s="12">
        <v>0.2</v>
      </c>
      <c r="M22" s="13">
        <v>0.32</v>
      </c>
      <c r="N22" s="10"/>
      <c r="O22" s="17"/>
      <c r="Q22" s="17"/>
    </row>
    <row r="23" spans="1:17" x14ac:dyDescent="0.25">
      <c r="A23" s="2">
        <v>17</v>
      </c>
      <c r="B23" t="s">
        <v>5</v>
      </c>
      <c r="C23" s="4" t="s">
        <v>65</v>
      </c>
      <c r="D23" s="5" t="s">
        <v>117</v>
      </c>
      <c r="E23" s="5">
        <v>2</v>
      </c>
      <c r="F23" s="4"/>
      <c r="G23" s="14">
        <v>9677.81</v>
      </c>
      <c r="H23" s="11">
        <v>0</v>
      </c>
      <c r="I23" s="11">
        <f>(Tabela83[[#This Row],[Colunas8]]+Tabela83[[#This Row],[Colunas9]])*M23</f>
        <v>2709.7868000000003</v>
      </c>
      <c r="J23" s="5" t="s">
        <v>32</v>
      </c>
      <c r="L23" s="12"/>
      <c r="M23" s="13">
        <v>0.28000000000000003</v>
      </c>
      <c r="N23" s="10"/>
      <c r="O23" s="17"/>
      <c r="Q23" s="17"/>
    </row>
    <row r="24" spans="1:17" x14ac:dyDescent="0.25">
      <c r="A24" s="2">
        <v>18</v>
      </c>
      <c r="B24" t="s">
        <v>77</v>
      </c>
      <c r="C24" s="4" t="s">
        <v>65</v>
      </c>
      <c r="D24" s="5" t="s">
        <v>117</v>
      </c>
      <c r="E24" s="5">
        <v>2</v>
      </c>
      <c r="F24" s="4"/>
      <c r="G24" s="14">
        <v>9677.81</v>
      </c>
      <c r="H24" s="11">
        <v>0</v>
      </c>
      <c r="I24" s="11">
        <f>(Tabela83[[#This Row],[Colunas8]]+Tabela83[[#This Row],[Colunas9]])*M24</f>
        <v>3387.2334999999998</v>
      </c>
      <c r="J24" s="5" t="s">
        <v>33</v>
      </c>
      <c r="L24" s="12"/>
      <c r="M24" s="13">
        <v>0.35</v>
      </c>
      <c r="N24" s="10"/>
      <c r="O24" s="17"/>
      <c r="Q24" s="17"/>
    </row>
    <row r="25" spans="1:17" x14ac:dyDescent="0.25">
      <c r="A25" s="2">
        <v>19</v>
      </c>
      <c r="B25" t="s">
        <v>53</v>
      </c>
      <c r="C25" s="4" t="s">
        <v>68</v>
      </c>
      <c r="D25" s="5" t="s">
        <v>115</v>
      </c>
      <c r="E25" s="5">
        <v>3</v>
      </c>
      <c r="F25" s="4"/>
      <c r="G25" s="14">
        <v>11858</v>
      </c>
      <c r="H25" s="11">
        <v>0</v>
      </c>
      <c r="I25" s="11">
        <f>(Tabela83[[#This Row],[Colunas8]]+Tabela83[[#This Row],[Colunas9]])*M25</f>
        <v>1422.96</v>
      </c>
      <c r="J25" s="9">
        <v>41730</v>
      </c>
      <c r="L25" s="12"/>
      <c r="M25" s="13">
        <v>0.12</v>
      </c>
      <c r="N25" s="10"/>
      <c r="O25" s="17"/>
      <c r="Q25" s="17"/>
    </row>
    <row r="26" spans="1:17" x14ac:dyDescent="0.25">
      <c r="A26" s="2">
        <v>20</v>
      </c>
      <c r="B26" t="s">
        <v>6</v>
      </c>
      <c r="C26" s="4" t="s">
        <v>69</v>
      </c>
      <c r="D26" s="5" t="s">
        <v>115</v>
      </c>
      <c r="E26" s="5">
        <v>5</v>
      </c>
      <c r="F26" s="4"/>
      <c r="G26" s="14">
        <v>8603.56</v>
      </c>
      <c r="H26" s="11">
        <v>0</v>
      </c>
      <c r="I26" s="11">
        <f>(Tabela83[[#This Row],[Colunas8]]+Tabela83[[#This Row],[Colunas9]])*M26</f>
        <v>3011.2459999999996</v>
      </c>
      <c r="J26" s="5" t="s">
        <v>34</v>
      </c>
      <c r="L26" s="12"/>
      <c r="M26" s="13">
        <v>0.35</v>
      </c>
      <c r="N26" s="10"/>
      <c r="O26" s="17"/>
      <c r="Q26" s="17"/>
    </row>
    <row r="27" spans="1:17" x14ac:dyDescent="0.25">
      <c r="A27" s="2">
        <v>21</v>
      </c>
      <c r="B27" t="s">
        <v>86</v>
      </c>
      <c r="C27" s="4" t="s">
        <v>19</v>
      </c>
      <c r="D27" s="5" t="s">
        <v>113</v>
      </c>
      <c r="E27" s="5">
        <v>4</v>
      </c>
      <c r="F27" s="4"/>
      <c r="G27" s="14">
        <v>8250.83</v>
      </c>
      <c r="H27" s="11">
        <v>0</v>
      </c>
      <c r="I27" s="11">
        <f>(Tabela83[[#This Row],[Colunas8]]+Tabela83[[#This Row],[Colunas9]])*M27</f>
        <v>577.55810000000008</v>
      </c>
      <c r="J27" s="9">
        <v>43222</v>
      </c>
      <c r="L27" s="12"/>
      <c r="M27" s="13">
        <v>7.0000000000000007E-2</v>
      </c>
      <c r="N27" s="10"/>
      <c r="O27" s="17"/>
      <c r="Q27" s="17"/>
    </row>
    <row r="28" spans="1:17" x14ac:dyDescent="0.25">
      <c r="A28" s="2">
        <v>22</v>
      </c>
      <c r="B28" t="s">
        <v>129</v>
      </c>
      <c r="C28" s="4" t="s">
        <v>130</v>
      </c>
      <c r="D28" s="5" t="s">
        <v>114</v>
      </c>
      <c r="E28" s="5">
        <v>1</v>
      </c>
      <c r="F28" s="15"/>
      <c r="G28" s="14">
        <v>3913.2</v>
      </c>
      <c r="H28" s="11"/>
      <c r="I28" s="11">
        <f>(Tabela83[[#This Row],[Colunas8]]+Tabela83[[#This Row],[Colunas9]])*M28</f>
        <v>0</v>
      </c>
      <c r="J28" s="9">
        <v>46118</v>
      </c>
      <c r="L28" s="12"/>
      <c r="M28" s="13"/>
      <c r="N28" s="10"/>
      <c r="O28" s="17"/>
      <c r="Q28" s="17"/>
    </row>
    <row r="29" spans="1:17" x14ac:dyDescent="0.25">
      <c r="A29" s="2">
        <v>23</v>
      </c>
      <c r="B29" t="s">
        <v>78</v>
      </c>
      <c r="C29" s="4" t="s">
        <v>66</v>
      </c>
      <c r="D29" s="5" t="s">
        <v>115</v>
      </c>
      <c r="E29" s="5">
        <v>7</v>
      </c>
      <c r="F29" s="4"/>
      <c r="G29" s="14">
        <v>4139.51</v>
      </c>
      <c r="H29" s="11">
        <v>0</v>
      </c>
      <c r="I29" s="11">
        <f>(Tabela83[[#This Row],[Colunas8]]+Tabela83[[#This Row],[Colunas9]])*M29</f>
        <v>1076.2726</v>
      </c>
      <c r="J29" s="5" t="s">
        <v>35</v>
      </c>
      <c r="L29" s="12"/>
      <c r="M29" s="13">
        <v>0.26</v>
      </c>
      <c r="N29" s="10"/>
      <c r="O29" s="17"/>
      <c r="Q29" s="17"/>
    </row>
    <row r="30" spans="1:17" x14ac:dyDescent="0.25">
      <c r="A30" s="2">
        <v>24</v>
      </c>
      <c r="B30" t="s">
        <v>120</v>
      </c>
      <c r="C30" s="4" t="s">
        <v>82</v>
      </c>
      <c r="D30" s="5" t="s">
        <v>114</v>
      </c>
      <c r="E30" s="5">
        <v>5</v>
      </c>
      <c r="F30" s="15"/>
      <c r="G30" s="18">
        <v>5332.14</v>
      </c>
      <c r="H30" s="11">
        <v>0</v>
      </c>
      <c r="I30" s="11">
        <f>(Tabela83[[#This Row],[Colunas8]]+Tabela83[[#This Row],[Colunas9]])*M30</f>
        <v>53.321400000000004</v>
      </c>
      <c r="J30" s="9">
        <v>45414</v>
      </c>
      <c r="L30" s="12"/>
      <c r="M30" s="13">
        <v>0.01</v>
      </c>
      <c r="N30" s="10"/>
      <c r="O30" s="17"/>
      <c r="Q30" s="17"/>
    </row>
    <row r="31" spans="1:17" x14ac:dyDescent="0.25">
      <c r="A31" s="2">
        <v>25</v>
      </c>
      <c r="B31" t="s">
        <v>121</v>
      </c>
      <c r="C31" s="4" t="s">
        <v>82</v>
      </c>
      <c r="D31" s="5" t="s">
        <v>114</v>
      </c>
      <c r="E31" s="5">
        <v>3</v>
      </c>
      <c r="F31" s="15"/>
      <c r="G31" s="18">
        <v>5227.07</v>
      </c>
      <c r="H31" s="11">
        <v>0</v>
      </c>
      <c r="I31" s="11">
        <f>(Tabela83[[#This Row],[Colunas8]]+Tabela83[[#This Row],[Colunas9]])*M31</f>
        <v>52.270699999999998</v>
      </c>
      <c r="J31" s="9">
        <v>45474</v>
      </c>
      <c r="L31" s="12"/>
      <c r="M31" s="13">
        <v>0.01</v>
      </c>
      <c r="N31" s="10"/>
      <c r="O31" s="17"/>
      <c r="Q31" s="17"/>
    </row>
    <row r="32" spans="1:17" x14ac:dyDescent="0.25">
      <c r="A32" s="2">
        <v>26</v>
      </c>
      <c r="B32" t="s">
        <v>7</v>
      </c>
      <c r="C32" s="4" t="s">
        <v>67</v>
      </c>
      <c r="D32" s="5" t="s">
        <v>119</v>
      </c>
      <c r="E32" s="5">
        <v>3</v>
      </c>
      <c r="F32" s="4"/>
      <c r="G32" s="14">
        <v>9461.2099999999991</v>
      </c>
      <c r="H32" s="11">
        <f>Tabela83[[#This Row],[Colunas8]]*L32</f>
        <v>1892.242</v>
      </c>
      <c r="I32" s="11">
        <f>(Tabela83[[#This Row],[Colunas8]]+Tabela83[[#This Row],[Colunas9]])*M32</f>
        <v>1930.0868399999999</v>
      </c>
      <c r="J32" s="5" t="s">
        <v>36</v>
      </c>
      <c r="L32" s="12">
        <v>0.2</v>
      </c>
      <c r="M32" s="13">
        <v>0.17</v>
      </c>
      <c r="N32" s="10"/>
      <c r="O32" s="17"/>
      <c r="Q32" s="17"/>
    </row>
    <row r="33" spans="1:17" x14ac:dyDescent="0.25">
      <c r="A33" s="2">
        <v>27</v>
      </c>
      <c r="B33" t="s">
        <v>8</v>
      </c>
      <c r="C33" s="4" t="s">
        <v>0</v>
      </c>
      <c r="D33" s="5" t="s">
        <v>117</v>
      </c>
      <c r="E33" s="5">
        <v>9</v>
      </c>
      <c r="F33" s="4"/>
      <c r="G33" s="14">
        <v>19815.96</v>
      </c>
      <c r="H33" s="11">
        <f>Tabela83[[#This Row],[Colunas8]]*L33</f>
        <v>3963.192</v>
      </c>
      <c r="I33" s="11">
        <f>(Tabela83[[#This Row],[Colunas8]]+Tabela83[[#This Row],[Colunas9]])*M33</f>
        <v>6895.9540799999986</v>
      </c>
      <c r="J33" s="5" t="s">
        <v>30</v>
      </c>
      <c r="L33" s="12">
        <v>0.2</v>
      </c>
      <c r="M33" s="13">
        <v>0.28999999999999998</v>
      </c>
      <c r="N33" s="10"/>
      <c r="O33" s="17"/>
      <c r="Q33" s="17"/>
    </row>
    <row r="34" spans="1:17" x14ac:dyDescent="0.25">
      <c r="A34" s="2">
        <v>28</v>
      </c>
      <c r="B34" t="s">
        <v>87</v>
      </c>
      <c r="C34" s="4" t="s">
        <v>67</v>
      </c>
      <c r="D34" s="5" t="s">
        <v>115</v>
      </c>
      <c r="E34" s="5">
        <v>5</v>
      </c>
      <c r="F34" s="4"/>
      <c r="G34" s="14">
        <v>8737.27</v>
      </c>
      <c r="H34" s="11">
        <f>Tabela83[[#This Row],[Colunas8]]*L34</f>
        <v>1747.4540000000002</v>
      </c>
      <c r="I34" s="11">
        <f>(Tabela83[[#This Row],[Colunas8]]+Tabela83[[#This Row],[Colunas9]])*M34</f>
        <v>1677.55584</v>
      </c>
      <c r="J34" s="5" t="s">
        <v>37</v>
      </c>
      <c r="L34" s="12">
        <v>0.2</v>
      </c>
      <c r="M34" s="13">
        <v>0.16</v>
      </c>
      <c r="N34" s="10"/>
      <c r="O34" s="17"/>
      <c r="Q34" s="17"/>
    </row>
    <row r="35" spans="1:17" x14ac:dyDescent="0.25">
      <c r="A35" s="2">
        <v>29</v>
      </c>
      <c r="B35" t="s">
        <v>52</v>
      </c>
      <c r="C35" s="4" t="s">
        <v>67</v>
      </c>
      <c r="D35" s="5" t="s">
        <v>115</v>
      </c>
      <c r="E35" s="5">
        <v>2</v>
      </c>
      <c r="F35" s="4"/>
      <c r="G35" s="14">
        <v>8480.31</v>
      </c>
      <c r="H35" s="11">
        <f>Tabela83[[#This Row],[Colunas8]]*L35</f>
        <v>1696.0619999999999</v>
      </c>
      <c r="I35" s="11">
        <f>(Tabela83[[#This Row],[Colunas8]]+Tabela83[[#This Row],[Colunas9]])*M35</f>
        <v>1221.16464</v>
      </c>
      <c r="J35" s="9">
        <v>41652</v>
      </c>
      <c r="L35" s="12">
        <v>0.2</v>
      </c>
      <c r="M35" s="13">
        <v>0.12</v>
      </c>
      <c r="N35" s="10"/>
      <c r="O35" s="17"/>
      <c r="Q35" s="17"/>
    </row>
    <row r="36" spans="1:17" x14ac:dyDescent="0.25">
      <c r="A36" s="2">
        <v>30</v>
      </c>
      <c r="B36" t="s">
        <v>123</v>
      </c>
      <c r="C36" s="4" t="s">
        <v>67</v>
      </c>
      <c r="D36" s="5" t="s">
        <v>114</v>
      </c>
      <c r="E36" s="5">
        <v>1</v>
      </c>
      <c r="F36" s="15"/>
      <c r="G36" s="18">
        <v>6881.18</v>
      </c>
      <c r="H36" s="11">
        <f>Tabela83[[#This Row],[Colunas8]]*L36</f>
        <v>1376.2360000000001</v>
      </c>
      <c r="I36" s="11">
        <f>(Tabela83[[#This Row],[Colunas8]]+Tabela83[[#This Row],[Colunas9]])*M36</f>
        <v>0</v>
      </c>
      <c r="J36" s="9">
        <v>45810</v>
      </c>
      <c r="L36" s="12">
        <v>0.2</v>
      </c>
      <c r="M36" s="13">
        <v>0</v>
      </c>
      <c r="N36" s="10"/>
      <c r="O36" s="17"/>
      <c r="Q36" s="17"/>
    </row>
    <row r="37" spans="1:17" x14ac:dyDescent="0.25">
      <c r="A37" s="2">
        <v>31</v>
      </c>
      <c r="B37" t="s">
        <v>84</v>
      </c>
      <c r="C37" s="4" t="s">
        <v>65</v>
      </c>
      <c r="D37" s="5" t="s">
        <v>113</v>
      </c>
      <c r="E37" s="5">
        <v>1</v>
      </c>
      <c r="F37" s="4"/>
      <c r="G37" s="14">
        <v>4322.6099999999997</v>
      </c>
      <c r="H37" s="11">
        <v>0</v>
      </c>
      <c r="I37" s="11">
        <f>(Tabela83[[#This Row],[Colunas8]]+Tabela83[[#This Row],[Colunas9]])*M37</f>
        <v>345.80879999999996</v>
      </c>
      <c r="J37" s="9">
        <v>43045</v>
      </c>
      <c r="L37" s="12"/>
      <c r="M37" s="13">
        <v>0.08</v>
      </c>
      <c r="N37" s="10"/>
      <c r="O37" s="17"/>
      <c r="Q37" s="17"/>
    </row>
    <row r="38" spans="1:17" x14ac:dyDescent="0.25">
      <c r="A38" s="2">
        <v>32</v>
      </c>
      <c r="B38" t="s">
        <v>79</v>
      </c>
      <c r="C38" s="4" t="s">
        <v>65</v>
      </c>
      <c r="D38" s="5" t="s">
        <v>119</v>
      </c>
      <c r="E38" s="5">
        <v>9</v>
      </c>
      <c r="F38" s="4"/>
      <c r="G38" s="14">
        <v>5711.42</v>
      </c>
      <c r="H38" s="11">
        <v>0</v>
      </c>
      <c r="I38" s="11">
        <f>(Tabela83[[#This Row],[Colunas8]]+Tabela83[[#This Row],[Colunas9]])*M38</f>
        <v>913.82720000000006</v>
      </c>
      <c r="J38" s="5" t="s">
        <v>38</v>
      </c>
      <c r="L38" s="12"/>
      <c r="M38" s="13">
        <v>0.16</v>
      </c>
      <c r="N38" s="10"/>
      <c r="O38" s="17"/>
      <c r="Q38" s="17"/>
    </row>
    <row r="39" spans="1:17" x14ac:dyDescent="0.25">
      <c r="A39" s="2">
        <v>33</v>
      </c>
      <c r="B39" t="s">
        <v>9</v>
      </c>
      <c r="C39" s="4" t="s">
        <v>0</v>
      </c>
      <c r="D39" s="5" t="s">
        <v>118</v>
      </c>
      <c r="E39" s="5">
        <v>1</v>
      </c>
      <c r="F39" s="4"/>
      <c r="G39" s="14">
        <v>20214.259999999998</v>
      </c>
      <c r="H39" s="11">
        <f>Tabela83[[#This Row],[Colunas8]]*L39</f>
        <v>4042.8519999999999</v>
      </c>
      <c r="I39" s="11">
        <f>(Tabela83[[#This Row],[Colunas8]]+Tabela83[[#This Row],[Colunas9]])*M39</f>
        <v>7519.7047199999988</v>
      </c>
      <c r="J39" s="5" t="s">
        <v>39</v>
      </c>
      <c r="L39" s="12">
        <v>0.2</v>
      </c>
      <c r="M39" s="13">
        <v>0.31</v>
      </c>
      <c r="N39" s="10"/>
      <c r="O39" s="17"/>
      <c r="Q39" s="17"/>
    </row>
    <row r="40" spans="1:17" x14ac:dyDescent="0.25">
      <c r="A40" s="2">
        <v>34</v>
      </c>
      <c r="B40" t="s">
        <v>104</v>
      </c>
      <c r="C40" s="4" t="s">
        <v>94</v>
      </c>
      <c r="D40" s="5" t="s">
        <v>114</v>
      </c>
      <c r="E40" s="5">
        <v>9</v>
      </c>
      <c r="F40" s="4"/>
      <c r="G40" s="14">
        <v>5548.64</v>
      </c>
      <c r="H40" s="11">
        <v>0</v>
      </c>
      <c r="I40" s="11">
        <f>(Tabela83[[#This Row],[Colunas8]]+Tabela83[[#This Row],[Colunas9]])*M40</f>
        <v>166.45920000000001</v>
      </c>
      <c r="J40" s="9">
        <v>44958</v>
      </c>
      <c r="L40" s="12"/>
      <c r="M40" s="13">
        <v>0.03</v>
      </c>
      <c r="N40" s="10"/>
      <c r="O40" s="17"/>
      <c r="Q40" s="17"/>
    </row>
    <row r="41" spans="1:17" x14ac:dyDescent="0.25">
      <c r="A41" s="2">
        <v>35</v>
      </c>
      <c r="B41" t="s">
        <v>80</v>
      </c>
      <c r="C41" s="4" t="s">
        <v>65</v>
      </c>
      <c r="D41" s="5" t="s">
        <v>132</v>
      </c>
      <c r="E41" s="5">
        <v>6</v>
      </c>
      <c r="F41" s="4" t="s">
        <v>128</v>
      </c>
      <c r="G41" s="14">
        <v>6764.06</v>
      </c>
      <c r="H41" s="11">
        <f>Tabela83[[#This Row],[Colunas8]]*L41</f>
        <v>676.40600000000006</v>
      </c>
      <c r="I41" s="11">
        <f>(Tabela83[[#This Row],[Colunas8]]+Tabela83[[#This Row],[Colunas9]])*M41</f>
        <v>1934.5211600000002</v>
      </c>
      <c r="J41" s="5" t="s">
        <v>40</v>
      </c>
      <c r="L41" s="12">
        <v>0.1</v>
      </c>
      <c r="M41" s="13">
        <v>0.26</v>
      </c>
      <c r="N41" s="10"/>
      <c r="O41" s="17"/>
      <c r="Q41" s="17"/>
    </row>
    <row r="42" spans="1:17" x14ac:dyDescent="0.25">
      <c r="A42" s="2">
        <v>36</v>
      </c>
      <c r="B42" t="s">
        <v>10</v>
      </c>
      <c r="C42" s="4" t="s">
        <v>68</v>
      </c>
      <c r="D42" s="5" t="s">
        <v>119</v>
      </c>
      <c r="E42" s="5">
        <v>8</v>
      </c>
      <c r="F42" s="4"/>
      <c r="G42" s="14">
        <v>13766.77</v>
      </c>
      <c r="H42" s="11">
        <v>0</v>
      </c>
      <c r="I42" s="11">
        <f>(Tabela83[[#This Row],[Colunas8]]+Tabela83[[#This Row],[Colunas9]])*M42</f>
        <v>2615.6863000000003</v>
      </c>
      <c r="J42" s="5" t="s">
        <v>28</v>
      </c>
      <c r="L42" s="12"/>
      <c r="M42" s="13">
        <v>0.19</v>
      </c>
      <c r="N42" s="10"/>
      <c r="O42" s="17"/>
      <c r="Q42" s="17"/>
    </row>
    <row r="43" spans="1:17" x14ac:dyDescent="0.25">
      <c r="A43" s="2">
        <v>37</v>
      </c>
      <c r="B43" t="s">
        <v>11</v>
      </c>
      <c r="C43" s="4" t="s">
        <v>70</v>
      </c>
      <c r="D43" s="5" t="s">
        <v>132</v>
      </c>
      <c r="E43" s="5">
        <v>10</v>
      </c>
      <c r="F43" s="4" t="s">
        <v>91</v>
      </c>
      <c r="G43" s="14">
        <v>9607.36</v>
      </c>
      <c r="H43" s="11">
        <v>7897.03</v>
      </c>
      <c r="I43" s="11">
        <f>(Tabela83[[#This Row],[Colunas8]]+Tabela83[[#This Row],[Colunas9]])*M43</f>
        <v>5076.2730999999994</v>
      </c>
      <c r="J43" s="5" t="s">
        <v>41</v>
      </c>
      <c r="L43" s="12"/>
      <c r="M43" s="13">
        <v>0.28999999999999998</v>
      </c>
      <c r="N43" s="10"/>
      <c r="O43" s="17"/>
      <c r="Q43" s="17"/>
    </row>
    <row r="44" spans="1:17" x14ac:dyDescent="0.25">
      <c r="A44" s="2">
        <v>38</v>
      </c>
      <c r="B44" t="s">
        <v>12</v>
      </c>
      <c r="C44" s="4" t="s">
        <v>67</v>
      </c>
      <c r="D44" s="5" t="s">
        <v>115</v>
      </c>
      <c r="E44" s="5">
        <v>10</v>
      </c>
      <c r="F44" s="4"/>
      <c r="G44" s="14">
        <v>9182.9599999999991</v>
      </c>
      <c r="H44" s="11">
        <f>Tabela83[[#This Row],[Colunas8]]*L44</f>
        <v>1836.5919999999999</v>
      </c>
      <c r="I44" s="11">
        <f>(Tabela83[[#This Row],[Colunas8]]+Tabela83[[#This Row],[Colunas9]])*M44</f>
        <v>2093.71488</v>
      </c>
      <c r="J44" s="5" t="s">
        <v>42</v>
      </c>
      <c r="L44" s="12">
        <v>0.2</v>
      </c>
      <c r="M44" s="13">
        <v>0.19</v>
      </c>
      <c r="N44" s="10"/>
      <c r="O44" s="17"/>
      <c r="Q44" s="17"/>
    </row>
    <row r="45" spans="1:17" x14ac:dyDescent="0.25">
      <c r="A45" s="2">
        <v>39</v>
      </c>
      <c r="B45" t="s">
        <v>108</v>
      </c>
      <c r="C45" s="4" t="s">
        <v>65</v>
      </c>
      <c r="D45" s="5" t="s">
        <v>114</v>
      </c>
      <c r="E45" s="5">
        <v>5</v>
      </c>
      <c r="F45" s="4"/>
      <c r="G45" s="14">
        <v>4072.09</v>
      </c>
      <c r="H45" s="11">
        <v>0</v>
      </c>
      <c r="I45" s="11">
        <f>(Tabela83[[#This Row],[Colunas8]]+Tabela83[[#This Row],[Colunas9]])*M45</f>
        <v>122.1627</v>
      </c>
      <c r="J45" s="9">
        <v>44958</v>
      </c>
      <c r="L45" s="12"/>
      <c r="M45" s="13">
        <v>0.03</v>
      </c>
      <c r="N45" s="10"/>
      <c r="O45" s="17"/>
      <c r="Q45" s="17"/>
    </row>
    <row r="46" spans="1:17" x14ac:dyDescent="0.25">
      <c r="A46" s="2">
        <v>40</v>
      </c>
      <c r="B46" t="s">
        <v>97</v>
      </c>
      <c r="C46" s="4" t="s">
        <v>71</v>
      </c>
      <c r="D46" s="5" t="s">
        <v>133</v>
      </c>
      <c r="E46" s="5">
        <v>6</v>
      </c>
      <c r="F46" s="4" t="s">
        <v>88</v>
      </c>
      <c r="G46" s="14">
        <v>9766.36</v>
      </c>
      <c r="H46" s="11">
        <f>Tabela83[[#This Row],[Colunas8]]*L46</f>
        <v>1953.2720000000002</v>
      </c>
      <c r="I46" s="11">
        <f>(Tabela83[[#This Row],[Colunas8]]+Tabela83[[#This Row],[Colunas9]])*M46</f>
        <v>3867.4785600000005</v>
      </c>
      <c r="J46" s="5" t="s">
        <v>43</v>
      </c>
      <c r="L46" s="12">
        <v>0.2</v>
      </c>
      <c r="M46" s="13">
        <v>0.33</v>
      </c>
      <c r="N46" s="10"/>
      <c r="O46" s="17"/>
      <c r="Q46" s="17"/>
    </row>
    <row r="47" spans="1:17" x14ac:dyDescent="0.25">
      <c r="A47" s="2">
        <v>41</v>
      </c>
      <c r="B47" t="s">
        <v>81</v>
      </c>
      <c r="C47" s="4" t="s">
        <v>67</v>
      </c>
      <c r="D47" s="5" t="s">
        <v>115</v>
      </c>
      <c r="E47" s="5">
        <v>8</v>
      </c>
      <c r="F47" s="4"/>
      <c r="G47" s="14">
        <v>9002.02</v>
      </c>
      <c r="H47" s="11">
        <f>Tabela83[[#This Row],[Colunas8]]*L47</f>
        <v>1800.4040000000002</v>
      </c>
      <c r="I47" s="11">
        <f>(Tabela83[[#This Row],[Colunas8]]+Tabela83[[#This Row],[Colunas9]])*M47</f>
        <v>1728.3878400000001</v>
      </c>
      <c r="J47" s="5" t="s">
        <v>44</v>
      </c>
      <c r="L47" s="12">
        <v>0.2</v>
      </c>
      <c r="M47" s="13">
        <v>0.16</v>
      </c>
      <c r="N47" s="10"/>
      <c r="O47" s="17"/>
      <c r="Q47" s="17"/>
    </row>
    <row r="48" spans="1:17" x14ac:dyDescent="0.25">
      <c r="A48" s="2">
        <v>42</v>
      </c>
      <c r="B48" t="s">
        <v>126</v>
      </c>
      <c r="C48" s="4" t="s">
        <v>67</v>
      </c>
      <c r="D48" s="5" t="s">
        <v>114</v>
      </c>
      <c r="E48" s="5">
        <v>1</v>
      </c>
      <c r="F48" s="15"/>
      <c r="G48" s="18">
        <v>6881.18</v>
      </c>
      <c r="H48" s="11">
        <f>Tabela83[[#This Row],[Colunas8]]*L48</f>
        <v>1376.2360000000001</v>
      </c>
      <c r="I48" s="11">
        <f>(Tabela83[[#This Row],[Colunas8]]+Tabela83[[#This Row],[Colunas9]])*M48</f>
        <v>0</v>
      </c>
      <c r="J48" s="9">
        <v>46062</v>
      </c>
      <c r="L48" s="12">
        <v>0.2</v>
      </c>
      <c r="M48" s="13"/>
      <c r="N48" s="10"/>
      <c r="O48" s="17"/>
      <c r="Q48" s="17"/>
    </row>
    <row r="49" spans="1:17" x14ac:dyDescent="0.25">
      <c r="A49" s="2">
        <v>43</v>
      </c>
      <c r="B49" t="s">
        <v>13</v>
      </c>
      <c r="C49" s="4" t="s">
        <v>67</v>
      </c>
      <c r="D49" s="5" t="s">
        <v>115</v>
      </c>
      <c r="E49" s="5">
        <v>7</v>
      </c>
      <c r="F49" s="4" t="s">
        <v>96</v>
      </c>
      <c r="G49" s="14">
        <v>8912.89</v>
      </c>
      <c r="H49" s="11">
        <f>Tabela83[[#This Row],[Colunas8]]*L49</f>
        <v>3565.1559999999999</v>
      </c>
      <c r="I49" s="11">
        <f>(Tabela83[[#This Row],[Colunas8]]+Tabela83[[#This Row],[Colunas9]])*M49</f>
        <v>2121.26782</v>
      </c>
      <c r="J49" s="5" t="s">
        <v>36</v>
      </c>
      <c r="L49" s="12">
        <v>0.4</v>
      </c>
      <c r="M49" s="13">
        <v>0.17</v>
      </c>
      <c r="N49" s="10"/>
      <c r="O49" s="17"/>
      <c r="Q49" s="17"/>
    </row>
    <row r="50" spans="1:17" x14ac:dyDescent="0.25">
      <c r="A50" s="2">
        <v>44</v>
      </c>
      <c r="B50" t="s">
        <v>131</v>
      </c>
      <c r="C50" s="4" t="s">
        <v>72</v>
      </c>
      <c r="D50" s="5" t="s">
        <v>114</v>
      </c>
      <c r="E50" s="5">
        <v>1</v>
      </c>
      <c r="F50" s="15"/>
      <c r="G50" s="14">
        <v>7183.89</v>
      </c>
      <c r="H50" s="11"/>
      <c r="I50" s="11">
        <f>(Tabela83[[#This Row],[Colunas8]]+Tabela83[[#This Row],[Colunas9]])*M50</f>
        <v>0</v>
      </c>
      <c r="J50" s="9">
        <v>46118</v>
      </c>
      <c r="L50" s="12"/>
      <c r="M50" s="13"/>
      <c r="N50" s="10"/>
      <c r="O50" s="17"/>
      <c r="Q50" s="17"/>
    </row>
    <row r="51" spans="1:17" x14ac:dyDescent="0.25">
      <c r="A51" s="2">
        <v>45</v>
      </c>
      <c r="B51" t="s">
        <v>125</v>
      </c>
      <c r="C51" s="4" t="s">
        <v>65</v>
      </c>
      <c r="D51" s="5" t="s">
        <v>114</v>
      </c>
      <c r="E51" s="5">
        <v>1</v>
      </c>
      <c r="F51" s="15"/>
      <c r="G51" s="18">
        <v>3913.2</v>
      </c>
      <c r="H51" s="11"/>
      <c r="I51" s="11">
        <f>(Tabela83[[#This Row],[Colunas8]]+Tabela83[[#This Row],[Colunas9]])*M51</f>
        <v>0</v>
      </c>
      <c r="J51" s="9">
        <v>46056</v>
      </c>
      <c r="L51" s="12"/>
      <c r="M51" s="13"/>
      <c r="N51" s="10"/>
      <c r="O51" s="17"/>
      <c r="Q51" s="17"/>
    </row>
    <row r="52" spans="1:17" x14ac:dyDescent="0.25">
      <c r="A52" s="2">
        <v>46</v>
      </c>
      <c r="B52" t="s">
        <v>14</v>
      </c>
      <c r="C52" s="4" t="s">
        <v>72</v>
      </c>
      <c r="D52" s="5" t="s">
        <v>115</v>
      </c>
      <c r="E52" s="5">
        <v>6</v>
      </c>
      <c r="F52" s="4" t="s">
        <v>111</v>
      </c>
      <c r="G52" s="14">
        <v>9212.85</v>
      </c>
      <c r="H52" s="11">
        <v>1729.86</v>
      </c>
      <c r="I52" s="11">
        <f>(Tabela83[[#This Row],[Colunas8]]+Tabela83[[#This Row],[Colunas9]])*M52</f>
        <v>1422.5523000000001</v>
      </c>
      <c r="J52" s="5" t="s">
        <v>45</v>
      </c>
      <c r="L52" s="12"/>
      <c r="M52" s="13">
        <v>0.13</v>
      </c>
      <c r="N52" s="10"/>
      <c r="O52" s="17"/>
      <c r="Q52" s="17"/>
    </row>
    <row r="53" spans="1:17" x14ac:dyDescent="0.25">
      <c r="A53" s="2">
        <v>47</v>
      </c>
      <c r="B53" t="s">
        <v>83</v>
      </c>
      <c r="C53" s="4" t="s">
        <v>65</v>
      </c>
      <c r="D53" s="5" t="s">
        <v>113</v>
      </c>
      <c r="E53" s="5">
        <v>1</v>
      </c>
      <c r="F53" s="4"/>
      <c r="G53" s="14">
        <v>4322.6099999999997</v>
      </c>
      <c r="H53" s="11">
        <v>0</v>
      </c>
      <c r="I53" s="11">
        <f>(Tabela83[[#This Row],[Colunas8]]+Tabela83[[#This Row],[Colunas9]])*M53</f>
        <v>345.80879999999996</v>
      </c>
      <c r="J53" s="9">
        <v>42919</v>
      </c>
      <c r="L53" s="12"/>
      <c r="M53" s="13">
        <v>0.08</v>
      </c>
      <c r="N53" s="10"/>
      <c r="O53" s="17"/>
      <c r="Q53" s="17"/>
    </row>
    <row r="54" spans="1:17" x14ac:dyDescent="0.25">
      <c r="A54" s="2">
        <v>48</v>
      </c>
      <c r="B54" t="s">
        <v>90</v>
      </c>
      <c r="C54" s="4" t="s">
        <v>0</v>
      </c>
      <c r="D54" s="5" t="s">
        <v>117</v>
      </c>
      <c r="E54" s="5">
        <v>10</v>
      </c>
      <c r="F54" s="4"/>
      <c r="G54" s="14">
        <v>20014.12</v>
      </c>
      <c r="H54" s="11">
        <f>Tabela83[[#This Row],[Colunas8]]*L54</f>
        <v>4002.8240000000001</v>
      </c>
      <c r="I54" s="11">
        <f>(Tabela83[[#This Row],[Colunas8]]+Tabela83[[#This Row],[Colunas9]])*M54</f>
        <v>7925.5915199999999</v>
      </c>
      <c r="J54" s="5" t="s">
        <v>46</v>
      </c>
      <c r="L54" s="12">
        <v>0.2</v>
      </c>
      <c r="M54" s="13">
        <v>0.33</v>
      </c>
      <c r="N54" s="10"/>
      <c r="O54" s="17"/>
      <c r="Q54" s="17"/>
    </row>
    <row r="55" spans="1:17" x14ac:dyDescent="0.25">
      <c r="A55" s="2">
        <v>49</v>
      </c>
      <c r="B55" t="s">
        <v>93</v>
      </c>
      <c r="C55" s="4" t="s">
        <v>94</v>
      </c>
      <c r="D55" s="5" t="s">
        <v>113</v>
      </c>
      <c r="E55" s="5">
        <v>1</v>
      </c>
      <c r="F55" s="4" t="s">
        <v>122</v>
      </c>
      <c r="G55" s="14">
        <v>5660.17</v>
      </c>
      <c r="H55" s="11">
        <v>1729.86</v>
      </c>
      <c r="I55" s="11">
        <f>(Tabela83[[#This Row],[Colunas8]]+Tabela83[[#This Row],[Colunas9]])*M55</f>
        <v>369.50150000000002</v>
      </c>
      <c r="J55" s="9">
        <v>44291</v>
      </c>
      <c r="L55" s="12"/>
      <c r="M55" s="13">
        <v>0.05</v>
      </c>
      <c r="N55" s="10"/>
      <c r="O55" s="17"/>
      <c r="Q55" s="17"/>
    </row>
    <row r="56" spans="1:17" x14ac:dyDescent="0.25">
      <c r="A56" s="2">
        <v>50</v>
      </c>
      <c r="B56" t="s">
        <v>105</v>
      </c>
      <c r="C56" s="4" t="s">
        <v>94</v>
      </c>
      <c r="D56" s="5" t="s">
        <v>114</v>
      </c>
      <c r="E56" s="5">
        <v>4</v>
      </c>
      <c r="F56" s="4"/>
      <c r="G56" s="14">
        <v>5279.34</v>
      </c>
      <c r="H56" s="11">
        <v>0</v>
      </c>
      <c r="I56" s="11">
        <f>(Tabela83[[#This Row],[Colunas8]]+Tabela83[[#This Row],[Colunas9]])*M56</f>
        <v>158.3802</v>
      </c>
      <c r="J56" s="9">
        <v>44958</v>
      </c>
      <c r="L56" s="12"/>
      <c r="M56" s="13">
        <v>0.03</v>
      </c>
      <c r="N56" s="10"/>
      <c r="O56" s="17"/>
      <c r="Q56" s="17"/>
    </row>
    <row r="57" spans="1:17" x14ac:dyDescent="0.25">
      <c r="A57" s="2">
        <v>51</v>
      </c>
      <c r="B57" t="s">
        <v>15</v>
      </c>
      <c r="C57" s="4" t="s">
        <v>73</v>
      </c>
      <c r="D57" s="5" t="s">
        <v>117</v>
      </c>
      <c r="E57" s="5">
        <v>7</v>
      </c>
      <c r="F57" s="4" t="s">
        <v>99</v>
      </c>
      <c r="G57" s="14">
        <v>17886.060000000001</v>
      </c>
      <c r="H57" s="11">
        <f>Tabela83[[#This Row],[Colunas8]]*L57</f>
        <v>7154.4240000000009</v>
      </c>
      <c r="I57" s="11">
        <f>(Tabela83[[#This Row],[Colunas8]]+Tabela83[[#This Row],[Colunas9]])*M57</f>
        <v>8764.1694000000007</v>
      </c>
      <c r="J57" s="5" t="s">
        <v>47</v>
      </c>
      <c r="L57" s="12">
        <v>0.4</v>
      </c>
      <c r="M57" s="13">
        <v>0.35</v>
      </c>
      <c r="N57" s="10"/>
      <c r="O57" s="17"/>
      <c r="Q57" s="17"/>
    </row>
    <row r="58" spans="1:17" x14ac:dyDescent="0.25">
      <c r="A58" s="2">
        <v>52</v>
      </c>
      <c r="B58" t="s">
        <v>16</v>
      </c>
      <c r="C58" s="4" t="s">
        <v>65</v>
      </c>
      <c r="D58" s="5" t="s">
        <v>116</v>
      </c>
      <c r="E58" s="5">
        <v>5</v>
      </c>
      <c r="F58" s="4"/>
      <c r="G58" s="14">
        <v>7397.76</v>
      </c>
      <c r="H58" s="11">
        <v>0</v>
      </c>
      <c r="I58" s="11">
        <f>(Tabela83[[#This Row],[Colunas8]]+Tabela83[[#This Row],[Colunas9]])*M58</f>
        <v>2441.2608</v>
      </c>
      <c r="J58" s="5" t="s">
        <v>48</v>
      </c>
      <c r="L58" s="12"/>
      <c r="M58" s="13">
        <v>0.33</v>
      </c>
      <c r="N58" s="10"/>
      <c r="O58" s="17"/>
      <c r="Q58" s="17"/>
    </row>
    <row r="59" spans="1:17" x14ac:dyDescent="0.25">
      <c r="A59" s="2">
        <v>53</v>
      </c>
      <c r="B59" t="s">
        <v>89</v>
      </c>
      <c r="C59" s="4" t="s">
        <v>73</v>
      </c>
      <c r="D59" s="5" t="s">
        <v>113</v>
      </c>
      <c r="E59" s="5">
        <v>4</v>
      </c>
      <c r="F59" s="4"/>
      <c r="G59" s="14">
        <v>7831.42</v>
      </c>
      <c r="H59" s="11">
        <v>0</v>
      </c>
      <c r="I59" s="11">
        <f>(Tabela83[[#This Row],[Colunas8]]+Tabela83[[#This Row],[Colunas9]])*M59</f>
        <v>469.8852</v>
      </c>
      <c r="J59" s="9">
        <v>43661</v>
      </c>
      <c r="L59" s="12"/>
      <c r="M59" s="13">
        <v>0.06</v>
      </c>
      <c r="N59" s="10"/>
      <c r="O59" s="17"/>
      <c r="Q59" s="17"/>
    </row>
    <row r="60" spans="1:17" x14ac:dyDescent="0.25">
      <c r="A60" s="2">
        <v>54</v>
      </c>
      <c r="B60" t="s">
        <v>124</v>
      </c>
      <c r="C60" s="4" t="s">
        <v>82</v>
      </c>
      <c r="D60" s="5" t="s">
        <v>114</v>
      </c>
      <c r="E60" s="5">
        <v>1</v>
      </c>
      <c r="F60" s="15"/>
      <c r="G60" s="18">
        <v>5124.08</v>
      </c>
      <c r="H60" s="11">
        <v>0</v>
      </c>
      <c r="I60" s="11">
        <f>(Tabela83[[#This Row],[Colunas8]]+Tabela83[[#This Row],[Colunas9]])*M60</f>
        <v>0</v>
      </c>
      <c r="J60" s="9">
        <v>45901</v>
      </c>
      <c r="L60" s="12"/>
      <c r="M60" s="13">
        <v>0</v>
      </c>
      <c r="N60" s="10"/>
      <c r="O60" s="17"/>
      <c r="Q60" s="17"/>
    </row>
    <row r="61" spans="1:17" x14ac:dyDescent="0.25">
      <c r="A61" s="2">
        <v>55</v>
      </c>
      <c r="B61" t="s">
        <v>17</v>
      </c>
      <c r="C61" s="4" t="s">
        <v>68</v>
      </c>
      <c r="D61" s="5" t="s">
        <v>119</v>
      </c>
      <c r="E61" s="5">
        <v>6</v>
      </c>
      <c r="F61" s="4" t="s">
        <v>102</v>
      </c>
      <c r="G61" s="14">
        <v>13495.51</v>
      </c>
      <c r="H61" s="11">
        <f>Tabela83[[#This Row],[Colunas8]]*L61</f>
        <v>5398.2040000000006</v>
      </c>
      <c r="I61" s="11">
        <f>(Tabela83[[#This Row],[Colunas8]]+Tabela83[[#This Row],[Colunas9]])*M61</f>
        <v>3211.9313800000004</v>
      </c>
      <c r="J61" s="5" t="s">
        <v>49</v>
      </c>
      <c r="L61" s="12">
        <v>0.4</v>
      </c>
      <c r="M61" s="13">
        <v>0.17</v>
      </c>
      <c r="N61" s="10"/>
      <c r="O61" s="17"/>
      <c r="Q61" s="17"/>
    </row>
    <row r="62" spans="1:17" ht="6.75" customHeight="1" x14ac:dyDescent="0.25">
      <c r="B62" s="3"/>
      <c r="E62" s="2"/>
      <c r="O62" s="17"/>
    </row>
    <row r="63" spans="1:17" x14ac:dyDescent="0.25">
      <c r="B63" s="3" t="s">
        <v>51</v>
      </c>
      <c r="E63" s="2"/>
      <c r="G63" s="16">
        <f>SUM(G7:G62)</f>
        <v>493548.51000000007</v>
      </c>
      <c r="H63" s="10"/>
      <c r="I63" s="10"/>
      <c r="O63" s="16"/>
      <c r="Q63" s="16"/>
    </row>
    <row r="64" spans="1:17" x14ac:dyDescent="0.25">
      <c r="B64" s="20" t="s">
        <v>61</v>
      </c>
      <c r="C64" s="20"/>
      <c r="D64" s="20"/>
      <c r="E64" s="20"/>
      <c r="F64" s="20"/>
      <c r="G64" s="20"/>
      <c r="H64" s="20"/>
      <c r="I64" s="20"/>
      <c r="J64" s="20"/>
      <c r="N64" s="10"/>
      <c r="O64" s="16"/>
    </row>
    <row r="65" spans="2:10" x14ac:dyDescent="0.25">
      <c r="B65" s="20" t="s">
        <v>62</v>
      </c>
      <c r="C65" s="20"/>
      <c r="D65" s="20"/>
      <c r="E65" s="20"/>
      <c r="F65" s="20"/>
      <c r="G65" s="20"/>
      <c r="H65" s="20"/>
      <c r="I65" s="20"/>
      <c r="J65" s="20"/>
    </row>
    <row r="66" spans="2:10" x14ac:dyDescent="0.25">
      <c r="B66" s="20" t="s">
        <v>54</v>
      </c>
      <c r="C66" s="20"/>
      <c r="D66" s="20"/>
      <c r="E66" s="20"/>
      <c r="F66" s="20"/>
      <c r="G66" s="20"/>
      <c r="H66" s="20"/>
      <c r="I66" s="20"/>
      <c r="J66" s="20"/>
    </row>
    <row r="67" spans="2:10" x14ac:dyDescent="0.25">
      <c r="B67" s="20" t="s">
        <v>55</v>
      </c>
      <c r="C67" s="20"/>
      <c r="D67" s="20"/>
      <c r="E67" s="20"/>
      <c r="F67" s="20"/>
      <c r="G67" s="20"/>
      <c r="H67" s="20"/>
      <c r="I67" s="20"/>
      <c r="J67" s="20"/>
    </row>
    <row r="68" spans="2:10" ht="15.75" customHeight="1" x14ac:dyDescent="0.25">
      <c r="B68" s="20" t="s">
        <v>74</v>
      </c>
      <c r="C68" s="20"/>
      <c r="D68" s="20"/>
      <c r="E68" s="20"/>
      <c r="F68" s="20"/>
      <c r="G68" s="20"/>
      <c r="H68" s="20"/>
      <c r="I68" s="20"/>
      <c r="J68" s="20"/>
    </row>
    <row r="69" spans="2:10" ht="15.75" x14ac:dyDescent="0.3">
      <c r="B69" s="8"/>
      <c r="C69" s="6"/>
      <c r="D69" s="7"/>
      <c r="E69" s="2"/>
    </row>
  </sheetData>
  <sortState xmlns:xlrd2="http://schemas.microsoft.com/office/spreadsheetml/2017/richdata2" ref="B5:I66">
    <sortCondition ref="B5:B66"/>
  </sortState>
  <mergeCells count="15">
    <mergeCell ref="B1:J1"/>
    <mergeCell ref="B68:J68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4:J64"/>
    <mergeCell ref="B65:J65"/>
    <mergeCell ref="B66:J66"/>
    <mergeCell ref="B67:J67"/>
  </mergeCells>
  <pageMargins left="0.43307086614173229" right="3.937007874015748E-2" top="0" bottom="0" header="0.31496062992125984" footer="0.31496062992125984"/>
  <pageSetup paperSize="9" scale="6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2026-04-30T19:16:32Z</cp:lastPrinted>
  <dcterms:created xsi:type="dcterms:W3CDTF">2013-06-17T18:52:40Z</dcterms:created>
  <dcterms:modified xsi:type="dcterms:W3CDTF">2026-05-04T18:27:29Z</dcterms:modified>
</cp:coreProperties>
</file>