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1-FEVEREIRO\"/>
    </mc:Choice>
  </mc:AlternateContent>
  <xr:revisionPtr revIDLastSave="0" documentId="13_ncr:1_{ABEAB2D4-EF14-4BFA-A7B6-ED129579B3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8" l="1"/>
  <c r="I33" i="18"/>
  <c r="I29" i="18"/>
  <c r="H39" i="18" l="1"/>
  <c r="I39" i="18" s="1"/>
  <c r="I20" i="18"/>
  <c r="I63" i="18"/>
  <c r="I59" i="18"/>
  <c r="I49" i="18"/>
  <c r="I44" i="18"/>
  <c r="I19" i="18"/>
  <c r="I10" i="18"/>
  <c r="H37" i="18"/>
  <c r="I37" i="18" s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5" i="18"/>
  <c r="I25" i="18" s="1"/>
  <c r="H23" i="18"/>
  <c r="I23" i="18" s="1"/>
  <c r="H22" i="18"/>
  <c r="I22" i="18" s="1"/>
  <c r="I18" i="18"/>
  <c r="H15" i="18"/>
  <c r="I15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<sst xmlns="http://schemas.openxmlformats.org/spreadsheetml/2006/main" count="239" uniqueCount="146">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</sst>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 s="2">
        <v>1</v>
      </c>
      <c r="B7" t="s">
        <v>130</v>
      </c>
      <c r="C7" s="4" t="s">
        <v>24</v>
      </c>
      <c r="D7" s="5" t="s">
        <v>134</v>
      </c>
      <c r="E7" s="5">
        <v>10</v>
      </c>
      <c r="F7" s="4" t="s">
        <v>118</v>
      </c>
      <c r="G7" s="14">
        <v>7525.03</v>
      </c>
      <c r="H7" s="11">
        <v>3169.18</v>
      </c>
      <c r="I7" s="11">
        <f t="shared" ref="I7:I40" si="0">(G7+H7)*M7</f>
        <v>1069.421</v>
      </c>
      <c r="J7" s="9">
        <v>41925</v>
      </c>
      <c r="L7" s="12"/>
      <c r="M7" s="13">
        <v>0.1</v>
      </c>
      <c r="N7" s="10"/>
      <c r="O7" s="10"/>
    </row>
    <row r="8" spans="1:15" x14ac:dyDescent="0.25">
      <c r="A8" s="2">
        <v>2</v>
      </c>
      <c r="B8" t="s">
        <v>102</v>
      </c>
      <c r="C8" s="4" t="s">
        <v>76</v>
      </c>
      <c r="D8" s="5" t="s">
        <v>135</v>
      </c>
      <c r="E8" s="5">
        <v>10</v>
      </c>
      <c r="F8" s="4" t="s">
        <v>131</v>
      </c>
      <c r="G8" s="14">
        <v>3469.63</v>
      </c>
      <c r="H8" s="11">
        <v>3169.18</v>
      </c>
      <c r="I8" s="11">
        <f t="shared" si="0"/>
        <v>398.32859999999994</v>
      </c>
      <c r="J8" s="9">
        <v>43166</v>
      </c>
      <c r="L8" s="12"/>
      <c r="M8" s="13">
        <v>0.06</v>
      </c>
      <c r="N8" s="10"/>
      <c r="O8" s="10"/>
    </row>
    <row r="9" spans="1:15" x14ac:dyDescent="0.25">
      <c r="A9" s="2">
        <v>3</v>
      </c>
      <c r="B9" t="s">
        <v>112</v>
      </c>
      <c r="C9" s="4" t="s">
        <v>79</v>
      </c>
      <c r="D9" s="5" t="s">
        <v>135</v>
      </c>
      <c r="E9" s="5">
        <v>3</v>
      </c>
      <c r="F9" s="4"/>
      <c r="G9" s="14">
        <v>6069.7</v>
      </c>
      <c r="H9" s="11">
        <f>Tabela83[[#This Row],[Colunas8]]*L9</f>
        <v>1213.94</v>
      </c>
      <c r="I9" s="11">
        <f t="shared" si="0"/>
        <v>218.50919999999996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 s="2">
        <v>4</v>
      </c>
      <c r="B10" t="s">
        <v>121</v>
      </c>
      <c r="C10" s="4" t="s">
        <v>111</v>
      </c>
      <c r="D10" s="5" t="s">
        <v>135</v>
      </c>
      <c r="E10" s="5">
        <v>1</v>
      </c>
      <c r="F10" s="4"/>
      <c r="G10" s="14">
        <v>4281.63</v>
      </c>
      <c r="H10" s="11">
        <v>0</v>
      </c>
      <c r="I10" s="11">
        <f>Tabela83[[#This Row],[Colunas8]]*M10</f>
        <v>85.632600000000011</v>
      </c>
      <c r="J10" s="9">
        <v>44958</v>
      </c>
      <c r="L10" s="12"/>
      <c r="M10" s="13">
        <v>0.02</v>
      </c>
      <c r="N10" s="10"/>
      <c r="O10" s="10"/>
    </row>
    <row r="11" spans="1:15" x14ac:dyDescent="0.25">
      <c r="A11" s="2">
        <v>5</v>
      </c>
      <c r="B11" t="s">
        <v>3</v>
      </c>
      <c r="C11" s="4" t="s">
        <v>0</v>
      </c>
      <c r="D11" s="5" t="s">
        <v>136</v>
      </c>
      <c r="E11" s="5">
        <v>2</v>
      </c>
      <c r="F11" s="4"/>
      <c r="G11" s="14">
        <v>4125.1099999999997</v>
      </c>
      <c r="H11" s="11">
        <v>0</v>
      </c>
      <c r="I11" s="11">
        <f t="shared" si="0"/>
        <v>618.76649999999995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 s="2">
        <v>6</v>
      </c>
      <c r="B12" t="s">
        <v>90</v>
      </c>
      <c r="C12" s="4" t="s">
        <v>77</v>
      </c>
      <c r="D12" s="5" t="s">
        <v>137</v>
      </c>
      <c r="E12" s="5">
        <v>6</v>
      </c>
      <c r="F12" s="4"/>
      <c r="G12" s="14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 s="2">
        <v>7</v>
      </c>
      <c r="B13" t="s">
        <v>109</v>
      </c>
      <c r="C13" s="4" t="s">
        <v>79</v>
      </c>
      <c r="D13" s="5" t="s">
        <v>135</v>
      </c>
      <c r="E13" s="5">
        <v>3</v>
      </c>
      <c r="F13" s="4"/>
      <c r="G13" s="14">
        <v>6069.7</v>
      </c>
      <c r="H13" s="11">
        <f>Tabela83[[#This Row],[Colunas8]]*L13</f>
        <v>1213.94</v>
      </c>
      <c r="I13" s="11">
        <f t="shared" si="0"/>
        <v>218.50919999999996</v>
      </c>
      <c r="J13" s="9">
        <v>44291</v>
      </c>
      <c r="L13" s="12">
        <v>0.2</v>
      </c>
      <c r="M13" s="13">
        <v>0.03</v>
      </c>
      <c r="N13" s="10"/>
      <c r="O13" s="10"/>
    </row>
    <row r="14" spans="1:15" x14ac:dyDescent="0.25">
      <c r="A14" s="2">
        <v>8</v>
      </c>
      <c r="B14" t="s">
        <v>69</v>
      </c>
      <c r="C14" s="4" t="s">
        <v>1</v>
      </c>
      <c r="D14" s="5" t="s">
        <v>138</v>
      </c>
      <c r="E14" s="5">
        <v>6</v>
      </c>
      <c r="F14" s="4" t="s">
        <v>116</v>
      </c>
      <c r="G14" s="14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 s="2">
        <v>9</v>
      </c>
      <c r="B15" t="s">
        <v>70</v>
      </c>
      <c r="C15" s="4" t="s">
        <v>1</v>
      </c>
      <c r="D15" s="5" t="s">
        <v>138</v>
      </c>
      <c r="E15" s="5">
        <v>5</v>
      </c>
      <c r="F15" s="4" t="s">
        <v>127</v>
      </c>
      <c r="G15" s="14">
        <v>16393.509999999998</v>
      </c>
      <c r="H15" s="11">
        <f>Tabela83[[#This Row],[Colunas8]]*L15</f>
        <v>6557.4039999999995</v>
      </c>
      <c r="I15" s="11">
        <f t="shared" si="0"/>
        <v>5737.7284999999993</v>
      </c>
      <c r="J15" s="5" t="s">
        <v>32</v>
      </c>
      <c r="L15" s="12">
        <v>0.4</v>
      </c>
      <c r="M15" s="13">
        <v>0.25</v>
      </c>
      <c r="N15" s="10"/>
      <c r="O15" s="10"/>
    </row>
    <row r="16" spans="1:15" x14ac:dyDescent="0.25">
      <c r="A16" s="2">
        <v>10</v>
      </c>
      <c r="B16" t="s">
        <v>4</v>
      </c>
      <c r="C16" s="4" t="s">
        <v>76</v>
      </c>
      <c r="D16" s="5" t="s">
        <v>136</v>
      </c>
      <c r="E16" s="5">
        <v>9</v>
      </c>
      <c r="F16" s="4" t="s">
        <v>119</v>
      </c>
      <c r="G16" s="14">
        <v>4191.6899999999996</v>
      </c>
      <c r="H16" s="11">
        <v>1584.61</v>
      </c>
      <c r="I16" s="11">
        <f t="shared" si="0"/>
        <v>693.15599999999984</v>
      </c>
      <c r="J16" s="5" t="s">
        <v>33</v>
      </c>
      <c r="L16" s="12"/>
      <c r="M16" s="13">
        <v>0.12</v>
      </c>
      <c r="N16" s="10"/>
      <c r="O16" s="10"/>
    </row>
    <row r="17" spans="1:16" x14ac:dyDescent="0.25">
      <c r="A17" s="2">
        <v>11</v>
      </c>
      <c r="B17" t="s">
        <v>5</v>
      </c>
      <c r="C17" s="4" t="s">
        <v>78</v>
      </c>
      <c r="D17" s="5" t="s">
        <v>136</v>
      </c>
      <c r="E17" s="5">
        <v>9</v>
      </c>
      <c r="F17" s="4"/>
      <c r="G17" s="14">
        <v>3323.51</v>
      </c>
      <c r="H17" s="11">
        <v>0</v>
      </c>
      <c r="I17" s="11">
        <f t="shared" si="0"/>
        <v>997.053</v>
      </c>
      <c r="J17" s="5" t="s">
        <v>34</v>
      </c>
      <c r="L17" s="12"/>
      <c r="M17" s="13">
        <v>0.3</v>
      </c>
      <c r="N17" s="10"/>
      <c r="O17" s="10"/>
    </row>
    <row r="18" spans="1:16" x14ac:dyDescent="0.25">
      <c r="A18" s="2">
        <v>12</v>
      </c>
      <c r="B18" t="s">
        <v>6</v>
      </c>
      <c r="C18" s="4" t="s">
        <v>79</v>
      </c>
      <c r="D18" s="5" t="s">
        <v>136</v>
      </c>
      <c r="E18" s="5">
        <v>7</v>
      </c>
      <c r="F18" s="4" t="s">
        <v>26</v>
      </c>
      <c r="G18" s="14">
        <v>7630.6</v>
      </c>
      <c r="H18" s="11">
        <v>3169.18</v>
      </c>
      <c r="I18" s="11">
        <f t="shared" si="0"/>
        <v>1943.9603999999999</v>
      </c>
      <c r="J18" s="5" t="s">
        <v>35</v>
      </c>
      <c r="L18" s="12">
        <v>0.4</v>
      </c>
      <c r="M18" s="13">
        <v>0.18</v>
      </c>
      <c r="N18" s="10"/>
      <c r="O18" s="10"/>
    </row>
    <row r="19" spans="1:16" x14ac:dyDescent="0.25">
      <c r="A19" s="2">
        <v>13</v>
      </c>
      <c r="B19" t="s">
        <v>126</v>
      </c>
      <c r="C19" s="4" t="s">
        <v>76</v>
      </c>
      <c r="D19" s="5" t="s">
        <v>135</v>
      </c>
      <c r="E19" s="5">
        <v>1</v>
      </c>
      <c r="F19" s="4"/>
      <c r="G19" s="14">
        <v>3172.42</v>
      </c>
      <c r="H19" s="11">
        <v>0</v>
      </c>
      <c r="I19" s="11">
        <f>Tabela83[[#This Row],[Colunas8]]*M19</f>
        <v>63.448399999999999</v>
      </c>
      <c r="J19" s="9">
        <v>44958</v>
      </c>
      <c r="L19" s="12"/>
      <c r="M19" s="13">
        <v>0.02</v>
      </c>
      <c r="N19" s="10"/>
      <c r="O19" s="10"/>
    </row>
    <row r="20" spans="1:16" x14ac:dyDescent="0.25">
      <c r="A20" s="2">
        <v>14</v>
      </c>
      <c r="B20" t="s">
        <v>7</v>
      </c>
      <c r="C20" s="4" t="s">
        <v>76</v>
      </c>
      <c r="D20" s="5" t="s">
        <v>136</v>
      </c>
      <c r="E20" s="5">
        <v>4</v>
      </c>
      <c r="F20" s="4"/>
      <c r="G20" s="14">
        <v>3988.25</v>
      </c>
      <c r="H20" s="11">
        <v>0</v>
      </c>
      <c r="I20" s="11">
        <f t="shared" si="0"/>
        <v>478.59</v>
      </c>
      <c r="J20" s="5" t="s">
        <v>36</v>
      </c>
      <c r="L20" s="12"/>
      <c r="M20" s="13">
        <v>0.12</v>
      </c>
      <c r="N20" s="10"/>
      <c r="O20" s="10"/>
    </row>
    <row r="21" spans="1:16" x14ac:dyDescent="0.25">
      <c r="A21" s="2">
        <v>15</v>
      </c>
      <c r="B21" t="s">
        <v>133</v>
      </c>
      <c r="C21" s="4" t="s">
        <v>111</v>
      </c>
      <c r="D21" s="5" t="s">
        <v>135</v>
      </c>
      <c r="E21" s="5">
        <v>1</v>
      </c>
      <c r="F21" s="4"/>
      <c r="G21" s="14">
        <v>4281.63</v>
      </c>
      <c r="H21" s="11"/>
      <c r="I21" s="11"/>
      <c r="J21" s="9">
        <v>45352</v>
      </c>
      <c r="L21" s="12"/>
      <c r="M21" s="13"/>
      <c r="N21" s="10"/>
      <c r="O21" s="10"/>
    </row>
    <row r="22" spans="1:16" x14ac:dyDescent="0.25">
      <c r="A22" s="2">
        <v>16</v>
      </c>
      <c r="B22" t="s">
        <v>91</v>
      </c>
      <c r="C22" s="4" t="s">
        <v>1</v>
      </c>
      <c r="D22" s="5" t="s">
        <v>139</v>
      </c>
      <c r="E22" s="5">
        <v>6</v>
      </c>
      <c r="F22" s="4" t="s">
        <v>27</v>
      </c>
      <c r="G22" s="14">
        <v>18289.72</v>
      </c>
      <c r="H22" s="11">
        <f>Tabela83[[#This Row],[Colunas8]]*L22</f>
        <v>24691.122000000003</v>
      </c>
      <c r="I22" s="11">
        <f t="shared" si="0"/>
        <v>12034.635760000003</v>
      </c>
      <c r="J22" s="5" t="s">
        <v>37</v>
      </c>
      <c r="L22" s="12">
        <v>1.35</v>
      </c>
      <c r="M22" s="13">
        <v>0.28000000000000003</v>
      </c>
      <c r="N22" s="10"/>
      <c r="O22" s="10"/>
      <c r="P22" s="10"/>
    </row>
    <row r="23" spans="1:16" x14ac:dyDescent="0.25">
      <c r="A23" s="2">
        <v>17</v>
      </c>
      <c r="B23" t="s">
        <v>71</v>
      </c>
      <c r="C23" s="4" t="s">
        <v>1</v>
      </c>
      <c r="D23" s="5" t="s">
        <v>138</v>
      </c>
      <c r="E23" s="5">
        <v>6</v>
      </c>
      <c r="F23" s="4"/>
      <c r="G23" s="14">
        <v>16557.45</v>
      </c>
      <c r="H23" s="11">
        <f>Tabela83[[#This Row],[Colunas8]]*L23</f>
        <v>3311.4900000000002</v>
      </c>
      <c r="I23" s="11">
        <f t="shared" si="0"/>
        <v>5960.6820000000007</v>
      </c>
      <c r="J23" s="5" t="s">
        <v>38</v>
      </c>
      <c r="L23" s="12">
        <v>0.2</v>
      </c>
      <c r="M23" s="13">
        <v>0.3</v>
      </c>
      <c r="N23" s="10"/>
      <c r="O23" s="10"/>
    </row>
    <row r="24" spans="1:16" x14ac:dyDescent="0.25">
      <c r="A24" s="2">
        <v>18</v>
      </c>
      <c r="B24" t="s">
        <v>8</v>
      </c>
      <c r="C24" s="4" t="s">
        <v>76</v>
      </c>
      <c r="D24" s="5" t="s">
        <v>138</v>
      </c>
      <c r="E24" s="5">
        <v>1</v>
      </c>
      <c r="F24" s="4"/>
      <c r="G24" s="14">
        <v>7768.09</v>
      </c>
      <c r="H24" s="11">
        <v>0</v>
      </c>
      <c r="I24" s="11">
        <f t="shared" si="0"/>
        <v>2019.7034000000001</v>
      </c>
      <c r="J24" s="5" t="s">
        <v>39</v>
      </c>
      <c r="L24" s="12"/>
      <c r="M24" s="13">
        <v>0.26</v>
      </c>
      <c r="N24" s="10"/>
      <c r="O24" s="10"/>
    </row>
    <row r="25" spans="1:16" x14ac:dyDescent="0.25">
      <c r="A25" s="2">
        <v>19</v>
      </c>
      <c r="B25" t="s">
        <v>9</v>
      </c>
      <c r="C25" s="4" t="s">
        <v>1</v>
      </c>
      <c r="D25" s="5" t="s">
        <v>138</v>
      </c>
      <c r="E25" s="5">
        <v>5</v>
      </c>
      <c r="F25" s="4"/>
      <c r="G25" s="14">
        <v>16393.509999999998</v>
      </c>
      <c r="H25" s="11">
        <f>Tabela83[[#This Row],[Colunas8]]*L25</f>
        <v>3278.7019999999998</v>
      </c>
      <c r="I25" s="11">
        <f t="shared" si="0"/>
        <v>5901.6635999999999</v>
      </c>
      <c r="J25" s="5" t="s">
        <v>38</v>
      </c>
      <c r="L25" s="12">
        <v>0.2</v>
      </c>
      <c r="M25" s="13">
        <v>0.3</v>
      </c>
      <c r="N25" s="10"/>
      <c r="O25" s="10"/>
    </row>
    <row r="26" spans="1:16" x14ac:dyDescent="0.25">
      <c r="A26" s="2">
        <v>20</v>
      </c>
      <c r="B26" t="s">
        <v>92</v>
      </c>
      <c r="C26" s="4" t="s">
        <v>76</v>
      </c>
      <c r="D26" s="5" t="s">
        <v>138</v>
      </c>
      <c r="E26" s="5">
        <v>1</v>
      </c>
      <c r="F26" s="4"/>
      <c r="G26" s="14">
        <v>7768.09</v>
      </c>
      <c r="H26" s="11">
        <v>0</v>
      </c>
      <c r="I26" s="11">
        <f t="shared" si="0"/>
        <v>2563.4697000000001</v>
      </c>
      <c r="J26" s="5" t="s">
        <v>40</v>
      </c>
      <c r="L26" s="12"/>
      <c r="M26" s="13">
        <v>0.33</v>
      </c>
      <c r="N26" s="10"/>
      <c r="O26" s="10"/>
    </row>
    <row r="27" spans="1:16" x14ac:dyDescent="0.25">
      <c r="A27" s="2">
        <v>21</v>
      </c>
      <c r="B27" t="s">
        <v>64</v>
      </c>
      <c r="C27" s="4" t="s">
        <v>80</v>
      </c>
      <c r="D27" s="5" t="s">
        <v>134</v>
      </c>
      <c r="E27" s="5">
        <v>10</v>
      </c>
      <c r="F27" s="4"/>
      <c r="G27" s="14">
        <v>10044.89</v>
      </c>
      <c r="H27" s="11">
        <v>0</v>
      </c>
      <c r="I27" s="11">
        <f t="shared" si="0"/>
        <v>1004.489</v>
      </c>
      <c r="J27" s="9">
        <v>41730</v>
      </c>
      <c r="L27" s="12"/>
      <c r="M27" s="13">
        <v>0.1</v>
      </c>
      <c r="N27" s="10"/>
      <c r="O27" s="10"/>
    </row>
    <row r="28" spans="1:16" x14ac:dyDescent="0.25">
      <c r="A28" s="2">
        <v>22</v>
      </c>
      <c r="B28" t="s">
        <v>113</v>
      </c>
      <c r="C28" s="4" t="s">
        <v>81</v>
      </c>
      <c r="D28" s="5" t="s">
        <v>140</v>
      </c>
      <c r="E28" s="5">
        <v>2</v>
      </c>
      <c r="F28" s="4" t="s">
        <v>105</v>
      </c>
      <c r="G28" s="14">
        <v>6808.75</v>
      </c>
      <c r="H28" s="11">
        <v>1584.61</v>
      </c>
      <c r="I28" s="11">
        <f t="shared" si="0"/>
        <v>2014.4064000000001</v>
      </c>
      <c r="J28" s="5" t="s">
        <v>41</v>
      </c>
      <c r="L28" s="12"/>
      <c r="M28" s="13">
        <v>0.24</v>
      </c>
      <c r="N28" s="10"/>
      <c r="O28" s="10"/>
    </row>
    <row r="29" spans="1:16" x14ac:dyDescent="0.25">
      <c r="A29" s="2">
        <v>23</v>
      </c>
      <c r="B29" t="s">
        <v>128</v>
      </c>
      <c r="C29" s="4" t="s">
        <v>99</v>
      </c>
      <c r="D29" s="5" t="s">
        <v>135</v>
      </c>
      <c r="E29" s="5">
        <v>1</v>
      </c>
      <c r="F29" s="4"/>
      <c r="G29" s="14">
        <v>4281.63</v>
      </c>
      <c r="H29" s="11">
        <v>0</v>
      </c>
      <c r="I29" s="11">
        <f t="shared" si="0"/>
        <v>42.816300000000005</v>
      </c>
      <c r="J29" s="9">
        <v>45078</v>
      </c>
      <c r="L29" s="12"/>
      <c r="M29" s="13">
        <v>0.01</v>
      </c>
      <c r="N29" s="10"/>
      <c r="O29" s="10"/>
    </row>
    <row r="30" spans="1:16" x14ac:dyDescent="0.25">
      <c r="A30" s="2">
        <v>24</v>
      </c>
      <c r="B30" t="s">
        <v>10</v>
      </c>
      <c r="C30" s="4" t="s">
        <v>82</v>
      </c>
      <c r="D30" s="5" t="s">
        <v>136</v>
      </c>
      <c r="E30" s="5">
        <v>3</v>
      </c>
      <c r="F30" s="4"/>
      <c r="G30" s="14">
        <v>7212.79</v>
      </c>
      <c r="H30" s="11">
        <v>0</v>
      </c>
      <c r="I30" s="11">
        <f t="shared" si="0"/>
        <v>2524.4764999999998</v>
      </c>
      <c r="J30" s="5" t="s">
        <v>42</v>
      </c>
      <c r="L30" s="12"/>
      <c r="M30" s="13">
        <v>0.35</v>
      </c>
      <c r="N30" s="10"/>
      <c r="O30" s="10"/>
    </row>
    <row r="31" spans="1:16" x14ac:dyDescent="0.25">
      <c r="A31" s="2">
        <v>25</v>
      </c>
      <c r="B31" t="s">
        <v>103</v>
      </c>
      <c r="C31" s="4" t="s">
        <v>24</v>
      </c>
      <c r="D31" s="5" t="s">
        <v>135</v>
      </c>
      <c r="E31" s="5">
        <v>10</v>
      </c>
      <c r="F31" s="4"/>
      <c r="G31" s="14">
        <v>6812.31</v>
      </c>
      <c r="H31" s="11">
        <v>0</v>
      </c>
      <c r="I31" s="11">
        <f t="shared" si="0"/>
        <v>408.73860000000002</v>
      </c>
      <c r="J31" s="9">
        <v>43222</v>
      </c>
      <c r="L31" s="12"/>
      <c r="M31" s="13">
        <v>0.06</v>
      </c>
      <c r="N31" s="10"/>
      <c r="O31" s="10"/>
    </row>
    <row r="32" spans="1:16" x14ac:dyDescent="0.25">
      <c r="A32" s="2">
        <v>26</v>
      </c>
      <c r="B32" t="s">
        <v>93</v>
      </c>
      <c r="C32" s="4" t="s">
        <v>77</v>
      </c>
      <c r="D32" s="5" t="s">
        <v>136</v>
      </c>
      <c r="E32" s="5">
        <v>8</v>
      </c>
      <c r="F32" s="4"/>
      <c r="G32" s="14">
        <v>3290.6</v>
      </c>
      <c r="H32" s="11">
        <v>0</v>
      </c>
      <c r="I32" s="11">
        <f t="shared" si="0"/>
        <v>822.65</v>
      </c>
      <c r="J32" s="5" t="s">
        <v>43</v>
      </c>
      <c r="L32" s="12"/>
      <c r="M32" s="13">
        <v>0.25</v>
      </c>
      <c r="N32" s="10"/>
      <c r="O32" s="10"/>
    </row>
    <row r="33" spans="1:15" x14ac:dyDescent="0.25">
      <c r="A33" s="2">
        <v>27</v>
      </c>
      <c r="B33" t="s">
        <v>143</v>
      </c>
      <c r="C33" s="4" t="s">
        <v>99</v>
      </c>
      <c r="D33" s="5" t="s">
        <v>135</v>
      </c>
      <c r="E33" s="5">
        <v>1</v>
      </c>
      <c r="F33" s="16"/>
      <c r="G33" s="17">
        <v>4281.63</v>
      </c>
      <c r="H33" s="11">
        <v>0</v>
      </c>
      <c r="I33" s="11">
        <f>Tabela83[[#This Row],[Colunas8]]*M33</f>
        <v>0</v>
      </c>
      <c r="J33" s="9">
        <v>45414</v>
      </c>
      <c r="L33" s="12"/>
      <c r="M33" s="13"/>
      <c r="N33" s="10"/>
      <c r="O33" s="10"/>
    </row>
    <row r="34" spans="1:15" x14ac:dyDescent="0.25">
      <c r="A34" s="2">
        <v>28</v>
      </c>
      <c r="B34" t="s">
        <v>144</v>
      </c>
      <c r="C34" s="4" t="s">
        <v>99</v>
      </c>
      <c r="D34" s="5" t="s">
        <v>135</v>
      </c>
      <c r="E34" s="5">
        <v>1</v>
      </c>
      <c r="F34" s="16"/>
      <c r="G34" s="17">
        <v>4281.63</v>
      </c>
      <c r="H34" s="11">
        <v>0</v>
      </c>
      <c r="I34" s="11">
        <f>Tabela83[[#This Row],[Colunas8]]*M34</f>
        <v>0</v>
      </c>
      <c r="J34" s="9">
        <v>45474</v>
      </c>
      <c r="L34" s="12"/>
      <c r="M34" s="13"/>
      <c r="N34" s="10"/>
      <c r="O34" s="10"/>
    </row>
    <row r="35" spans="1:15" x14ac:dyDescent="0.25">
      <c r="A35" s="2">
        <v>29</v>
      </c>
      <c r="B35" t="s">
        <v>11</v>
      </c>
      <c r="C35" s="4" t="s">
        <v>79</v>
      </c>
      <c r="D35" s="5" t="s">
        <v>136</v>
      </c>
      <c r="E35" s="5">
        <v>10</v>
      </c>
      <c r="F35" s="4"/>
      <c r="G35" s="14">
        <v>7861.82</v>
      </c>
      <c r="H35" s="11">
        <f>Tabela83[[#This Row],[Colunas8]]*L35</f>
        <v>1572.364</v>
      </c>
      <c r="I35" s="11">
        <f t="shared" si="0"/>
        <v>1509.4694399999998</v>
      </c>
      <c r="J35" s="5" t="s">
        <v>44</v>
      </c>
      <c r="L35" s="12">
        <v>0.2</v>
      </c>
      <c r="M35" s="13">
        <v>0.16</v>
      </c>
      <c r="N35" s="10"/>
      <c r="O35" s="10"/>
    </row>
    <row r="36" spans="1:15" x14ac:dyDescent="0.25">
      <c r="A36" s="2">
        <v>30</v>
      </c>
      <c r="B36" t="s">
        <v>12</v>
      </c>
      <c r="C36" s="4" t="s">
        <v>1</v>
      </c>
      <c r="D36" s="5" t="s">
        <v>138</v>
      </c>
      <c r="E36" s="5">
        <v>5</v>
      </c>
      <c r="F36" s="4"/>
      <c r="G36" s="15">
        <v>16393.509999999998</v>
      </c>
      <c r="H36" s="11">
        <f>Tabela83[[#This Row],[Colunas8]]*L36</f>
        <v>3278.7019999999998</v>
      </c>
      <c r="I36" s="11">
        <f t="shared" si="0"/>
        <v>5508.2193600000001</v>
      </c>
      <c r="J36" s="5" t="s">
        <v>37</v>
      </c>
      <c r="L36" s="12">
        <v>0.2</v>
      </c>
      <c r="M36" s="13">
        <v>0.28000000000000003</v>
      </c>
      <c r="N36" s="10"/>
      <c r="O36" s="10"/>
    </row>
    <row r="37" spans="1:15" x14ac:dyDescent="0.25">
      <c r="A37" s="2">
        <v>31</v>
      </c>
      <c r="B37" t="s">
        <v>122</v>
      </c>
      <c r="C37" s="4" t="s">
        <v>79</v>
      </c>
      <c r="D37" s="5" t="s">
        <v>135</v>
      </c>
      <c r="E37" s="5">
        <v>1</v>
      </c>
      <c r="F37" s="4"/>
      <c r="G37" s="15">
        <v>5891.2</v>
      </c>
      <c r="H37" s="11">
        <f>Tabela83[[#This Row],[Colunas8]]*L37</f>
        <v>1178.24</v>
      </c>
      <c r="I37" s="11">
        <f>(Tabela83[[#This Row],[Colunas8]]+Tabela83[[#This Row],[Colunas9]])*M37</f>
        <v>141.3888</v>
      </c>
      <c r="J37" s="9">
        <v>44963</v>
      </c>
      <c r="L37" s="12">
        <v>0.2</v>
      </c>
      <c r="M37" s="13">
        <v>0.02</v>
      </c>
      <c r="N37" s="10"/>
      <c r="O37" s="10"/>
    </row>
    <row r="38" spans="1:15" x14ac:dyDescent="0.25">
      <c r="A38" s="2">
        <v>32</v>
      </c>
      <c r="B38" t="s">
        <v>104</v>
      </c>
      <c r="C38" s="4" t="s">
        <v>79</v>
      </c>
      <c r="D38" s="5" t="s">
        <v>136</v>
      </c>
      <c r="E38" s="5">
        <v>3</v>
      </c>
      <c r="F38" s="4"/>
      <c r="G38" s="15">
        <v>7332.86</v>
      </c>
      <c r="H38" s="11">
        <f>Tabela83[[#This Row],[Colunas8]]*L38</f>
        <v>1466.5720000000001</v>
      </c>
      <c r="I38" s="11">
        <f t="shared" si="0"/>
        <v>1319.9148</v>
      </c>
      <c r="J38" s="5" t="s">
        <v>45</v>
      </c>
      <c r="L38" s="12">
        <v>0.2</v>
      </c>
      <c r="M38" s="13">
        <v>0.15</v>
      </c>
      <c r="N38" s="10"/>
      <c r="O38" s="10"/>
    </row>
    <row r="39" spans="1:15" x14ac:dyDescent="0.25">
      <c r="A39" s="2">
        <v>33</v>
      </c>
      <c r="B39" t="s">
        <v>63</v>
      </c>
      <c r="C39" s="4" t="s">
        <v>79</v>
      </c>
      <c r="D39" s="5" t="s">
        <v>136</v>
      </c>
      <c r="E39" s="5">
        <v>9</v>
      </c>
      <c r="F39" s="4"/>
      <c r="G39" s="15">
        <v>7046.73</v>
      </c>
      <c r="H39" s="11">
        <f>Tabela83[[#This Row],[Colunas8]]*L39</f>
        <v>1409.346</v>
      </c>
      <c r="I39" s="11">
        <f t="shared" si="0"/>
        <v>930.16835999999989</v>
      </c>
      <c r="J39" s="9">
        <v>41652</v>
      </c>
      <c r="L39" s="12">
        <v>0.2</v>
      </c>
      <c r="M39" s="13">
        <v>0.11</v>
      </c>
      <c r="N39" s="10"/>
      <c r="O39" s="10"/>
    </row>
    <row r="40" spans="1:15" x14ac:dyDescent="0.25">
      <c r="A40" s="2">
        <v>34</v>
      </c>
      <c r="B40" t="s">
        <v>101</v>
      </c>
      <c r="C40" s="4" t="s">
        <v>76</v>
      </c>
      <c r="D40" s="5" t="s">
        <v>135</v>
      </c>
      <c r="E40" s="5">
        <v>9</v>
      </c>
      <c r="F40" s="4"/>
      <c r="G40" s="15">
        <v>3435.28</v>
      </c>
      <c r="H40" s="11">
        <v>0</v>
      </c>
      <c r="I40" s="11">
        <f t="shared" si="0"/>
        <v>240.46960000000004</v>
      </c>
      <c r="J40" s="9">
        <v>43045</v>
      </c>
      <c r="L40" s="12"/>
      <c r="M40" s="13">
        <v>7.0000000000000007E-2</v>
      </c>
      <c r="N40" s="10"/>
      <c r="O40" s="10"/>
    </row>
    <row r="41" spans="1:15" x14ac:dyDescent="0.25">
      <c r="A41" s="2">
        <v>35</v>
      </c>
      <c r="B41" t="s">
        <v>94</v>
      </c>
      <c r="C41" s="4" t="s">
        <v>76</v>
      </c>
      <c r="D41" s="5" t="s">
        <v>141</v>
      </c>
      <c r="E41" s="5">
        <v>8</v>
      </c>
      <c r="F41" s="4"/>
      <c r="G41" s="15">
        <v>4584.3900000000003</v>
      </c>
      <c r="H41" s="11">
        <v>0</v>
      </c>
      <c r="I41" s="11">
        <f t="shared" ref="I41:I64" si="1">(G41+H41)*M41</f>
        <v>687.6585</v>
      </c>
      <c r="J41" s="5" t="s">
        <v>46</v>
      </c>
      <c r="L41" s="12"/>
      <c r="M41" s="13">
        <v>0.15</v>
      </c>
      <c r="N41" s="10"/>
      <c r="O41" s="10"/>
    </row>
    <row r="42" spans="1:15" x14ac:dyDescent="0.25">
      <c r="A42" s="2">
        <v>36</v>
      </c>
      <c r="B42" t="s">
        <v>13</v>
      </c>
      <c r="C42" s="4" t="s">
        <v>1</v>
      </c>
      <c r="D42" s="5" t="s">
        <v>138</v>
      </c>
      <c r="E42" s="5">
        <v>7</v>
      </c>
      <c r="F42" s="4"/>
      <c r="G42" s="15">
        <v>16723.02</v>
      </c>
      <c r="H42" s="11">
        <f>Tabela83[[#This Row],[Colunas8]]*L42</f>
        <v>3344.6040000000003</v>
      </c>
      <c r="I42" s="11">
        <f t="shared" si="1"/>
        <v>5819.61096</v>
      </c>
      <c r="J42" s="5" t="s">
        <v>47</v>
      </c>
      <c r="L42" s="12">
        <v>0.2</v>
      </c>
      <c r="M42" s="13">
        <v>0.28999999999999998</v>
      </c>
      <c r="N42" s="10"/>
      <c r="O42" s="10"/>
    </row>
    <row r="43" spans="1:15" x14ac:dyDescent="0.25">
      <c r="A43" s="2">
        <v>37</v>
      </c>
      <c r="B43" t="s">
        <v>95</v>
      </c>
      <c r="C43" s="4" t="s">
        <v>83</v>
      </c>
      <c r="D43" s="5" t="s">
        <v>136</v>
      </c>
      <c r="E43" s="5">
        <v>9</v>
      </c>
      <c r="F43" s="4"/>
      <c r="G43" s="15">
        <v>3466.87</v>
      </c>
      <c r="H43" s="11">
        <v>0</v>
      </c>
      <c r="I43" s="11">
        <f t="shared" si="1"/>
        <v>485.36180000000002</v>
      </c>
      <c r="J43" s="5" t="s">
        <v>48</v>
      </c>
      <c r="L43" s="12"/>
      <c r="M43" s="13">
        <v>0.14000000000000001</v>
      </c>
      <c r="N43" s="10"/>
      <c r="O43" s="10"/>
    </row>
    <row r="44" spans="1:15" x14ac:dyDescent="0.25">
      <c r="A44" s="2">
        <v>38</v>
      </c>
      <c r="B44" t="s">
        <v>123</v>
      </c>
      <c r="C44" s="4" t="s">
        <v>111</v>
      </c>
      <c r="D44" s="5" t="s">
        <v>135</v>
      </c>
      <c r="E44" s="5">
        <v>1</v>
      </c>
      <c r="F44" s="4"/>
      <c r="G44" s="15">
        <v>4281.63</v>
      </c>
      <c r="H44" s="11">
        <v>0</v>
      </c>
      <c r="I44" s="11">
        <f>Tabela83[[#This Row],[Colunas8]]*M44</f>
        <v>85.632600000000011</v>
      </c>
      <c r="J44" s="9">
        <v>44958</v>
      </c>
      <c r="L44" s="12"/>
      <c r="M44" s="13">
        <v>0.02</v>
      </c>
      <c r="N44" s="10"/>
      <c r="O44" s="10"/>
    </row>
    <row r="45" spans="1:15" x14ac:dyDescent="0.25">
      <c r="A45" s="2">
        <v>39</v>
      </c>
      <c r="B45" t="s">
        <v>96</v>
      </c>
      <c r="C45" s="4" t="s">
        <v>76</v>
      </c>
      <c r="D45" s="5" t="s">
        <v>142</v>
      </c>
      <c r="E45" s="5">
        <v>7</v>
      </c>
      <c r="F45" s="4"/>
      <c r="G45" s="15">
        <v>5538.44</v>
      </c>
      <c r="H45" s="11"/>
      <c r="I45" s="11">
        <f t="shared" si="1"/>
        <v>1384.61</v>
      </c>
      <c r="J45" s="5" t="s">
        <v>49</v>
      </c>
      <c r="L45" s="12"/>
      <c r="M45" s="13">
        <v>0.25</v>
      </c>
      <c r="N45" s="10"/>
      <c r="O45" s="10"/>
    </row>
    <row r="46" spans="1:15" x14ac:dyDescent="0.25">
      <c r="A46" s="2">
        <v>40</v>
      </c>
      <c r="B46" t="s">
        <v>14</v>
      </c>
      <c r="C46" s="4" t="s">
        <v>80</v>
      </c>
      <c r="D46" s="5" t="s">
        <v>141</v>
      </c>
      <c r="E46" s="5">
        <v>1</v>
      </c>
      <c r="F46" s="4"/>
      <c r="G46" s="15">
        <v>11206.77</v>
      </c>
      <c r="H46" s="11">
        <v>0</v>
      </c>
      <c r="I46" s="11">
        <f t="shared" si="1"/>
        <v>2017.2185999999999</v>
      </c>
      <c r="J46" s="5" t="s">
        <v>35</v>
      </c>
      <c r="L46" s="12"/>
      <c r="M46" s="13">
        <v>0.18</v>
      </c>
      <c r="N46" s="10"/>
      <c r="O46" s="10"/>
    </row>
    <row r="47" spans="1:15" x14ac:dyDescent="0.25">
      <c r="A47" s="2">
        <v>41</v>
      </c>
      <c r="B47" t="s">
        <v>15</v>
      </c>
      <c r="C47" s="4" t="s">
        <v>84</v>
      </c>
      <c r="D47" s="5" t="s">
        <v>142</v>
      </c>
      <c r="E47" s="5">
        <v>9</v>
      </c>
      <c r="F47" s="4" t="s">
        <v>108</v>
      </c>
      <c r="G47" s="15">
        <v>7979.45</v>
      </c>
      <c r="H47" s="11">
        <v>7233.96</v>
      </c>
      <c r="I47" s="11">
        <f t="shared" si="1"/>
        <v>4107.6207000000004</v>
      </c>
      <c r="J47" s="5" t="s">
        <v>50</v>
      </c>
      <c r="L47" s="12"/>
      <c r="M47" s="13">
        <v>0.27</v>
      </c>
      <c r="N47" s="10"/>
      <c r="O47" s="10"/>
    </row>
    <row r="48" spans="1:15" x14ac:dyDescent="0.25">
      <c r="A48" s="2">
        <v>42</v>
      </c>
      <c r="B48" t="s">
        <v>16</v>
      </c>
      <c r="C48" s="4" t="s">
        <v>79</v>
      </c>
      <c r="D48" s="5" t="s">
        <v>136</v>
      </c>
      <c r="E48" s="5">
        <v>8</v>
      </c>
      <c r="F48" s="4"/>
      <c r="G48" s="15">
        <v>7706.91</v>
      </c>
      <c r="H48" s="11">
        <f>Tabela83[[#This Row],[Colunas8]]*L48</f>
        <v>1541.3820000000001</v>
      </c>
      <c r="I48" s="11">
        <f t="shared" si="1"/>
        <v>1664.6925599999997</v>
      </c>
      <c r="J48" s="5" t="s">
        <v>51</v>
      </c>
      <c r="L48" s="12">
        <v>0.2</v>
      </c>
      <c r="M48" s="13">
        <v>0.18</v>
      </c>
      <c r="N48" s="10"/>
      <c r="O48" s="10"/>
    </row>
    <row r="49" spans="1:15" x14ac:dyDescent="0.25">
      <c r="A49" s="2">
        <v>43</v>
      </c>
      <c r="B49" t="s">
        <v>129</v>
      </c>
      <c r="C49" s="4" t="s">
        <v>76</v>
      </c>
      <c r="D49" s="5" t="s">
        <v>135</v>
      </c>
      <c r="E49" s="5">
        <v>1</v>
      </c>
      <c r="F49" s="4"/>
      <c r="G49" s="15">
        <v>3172.43</v>
      </c>
      <c r="H49" s="11">
        <v>0</v>
      </c>
      <c r="I49" s="11">
        <f>Tabela83[[#This Row],[Colunas8]]*M49</f>
        <v>63.448599999999999</v>
      </c>
      <c r="J49" s="9">
        <v>44958</v>
      </c>
      <c r="L49" s="12"/>
      <c r="M49" s="13">
        <v>0.02</v>
      </c>
      <c r="N49" s="10"/>
      <c r="O49" s="10"/>
    </row>
    <row r="50" spans="1:15" x14ac:dyDescent="0.25">
      <c r="A50" s="2">
        <v>44</v>
      </c>
      <c r="B50" t="s">
        <v>115</v>
      </c>
      <c r="C50" s="4" t="s">
        <v>85</v>
      </c>
      <c r="D50" s="5" t="s">
        <v>140</v>
      </c>
      <c r="E50" s="5">
        <v>7</v>
      </c>
      <c r="F50" s="4"/>
      <c r="G50" s="15">
        <v>8157.7</v>
      </c>
      <c r="H50" s="11">
        <v>0</v>
      </c>
      <c r="I50" s="11">
        <f t="shared" si="1"/>
        <v>2610.4639999999999</v>
      </c>
      <c r="J50" s="5" t="s">
        <v>52</v>
      </c>
      <c r="L50" s="12"/>
      <c r="M50" s="13">
        <v>0.32</v>
      </c>
      <c r="N50" s="10"/>
      <c r="O50" s="10"/>
    </row>
    <row r="51" spans="1:15" x14ac:dyDescent="0.25">
      <c r="A51" s="2">
        <v>45</v>
      </c>
      <c r="B51" t="s">
        <v>97</v>
      </c>
      <c r="C51" s="4" t="s">
        <v>79</v>
      </c>
      <c r="D51" s="5" t="s">
        <v>136</v>
      </c>
      <c r="E51" s="5">
        <v>5</v>
      </c>
      <c r="F51" s="4"/>
      <c r="G51" s="15">
        <v>7480.25</v>
      </c>
      <c r="H51" s="11">
        <f>Tabela83[[#This Row],[Colunas8]]*L51</f>
        <v>1496.0500000000002</v>
      </c>
      <c r="I51" s="11">
        <f t="shared" si="1"/>
        <v>1346.4449999999999</v>
      </c>
      <c r="J51" s="5" t="s">
        <v>53</v>
      </c>
      <c r="L51" s="12">
        <v>0.2</v>
      </c>
      <c r="M51" s="13">
        <v>0.15</v>
      </c>
      <c r="N51" s="10"/>
      <c r="O51" s="10"/>
    </row>
    <row r="52" spans="1:15" x14ac:dyDescent="0.25">
      <c r="A52" s="2">
        <v>46</v>
      </c>
      <c r="B52" t="s">
        <v>17</v>
      </c>
      <c r="C52" s="4" t="s">
        <v>86</v>
      </c>
      <c r="D52" s="5" t="s">
        <v>136</v>
      </c>
      <c r="E52" s="5">
        <v>6</v>
      </c>
      <c r="F52" s="4"/>
      <c r="G52" s="15">
        <v>5746.03</v>
      </c>
      <c r="H52" s="11">
        <v>0</v>
      </c>
      <c r="I52" s="11">
        <f t="shared" si="1"/>
        <v>861.90449999999998</v>
      </c>
      <c r="J52" s="5" t="s">
        <v>54</v>
      </c>
      <c r="L52" s="12"/>
      <c r="M52" s="13">
        <v>0.15</v>
      </c>
      <c r="N52" s="10"/>
      <c r="O52" s="10"/>
    </row>
    <row r="53" spans="1:15" x14ac:dyDescent="0.25">
      <c r="A53" s="2">
        <v>47</v>
      </c>
      <c r="B53" t="s">
        <v>18</v>
      </c>
      <c r="C53" s="4" t="s">
        <v>79</v>
      </c>
      <c r="D53" s="5" t="s">
        <v>136</v>
      </c>
      <c r="E53" s="5">
        <v>4</v>
      </c>
      <c r="F53" s="4" t="s">
        <v>114</v>
      </c>
      <c r="G53" s="15">
        <v>7406.19</v>
      </c>
      <c r="H53" s="11">
        <f>Tabela83[[#This Row],[Colunas8]]*L53</f>
        <v>2962.4760000000001</v>
      </c>
      <c r="I53" s="11">
        <f t="shared" si="1"/>
        <v>1658.9865599999998</v>
      </c>
      <c r="J53" s="5" t="s">
        <v>44</v>
      </c>
      <c r="L53" s="12">
        <v>0.4</v>
      </c>
      <c r="M53" s="13">
        <v>0.16</v>
      </c>
      <c r="N53" s="10"/>
      <c r="O53" s="10"/>
    </row>
    <row r="54" spans="1:15" x14ac:dyDescent="0.25">
      <c r="A54" s="2">
        <v>48</v>
      </c>
      <c r="B54" t="s">
        <v>19</v>
      </c>
      <c r="C54" s="4" t="s">
        <v>87</v>
      </c>
      <c r="D54" s="5" t="s">
        <v>136</v>
      </c>
      <c r="E54" s="5">
        <v>3</v>
      </c>
      <c r="F54" s="4" t="s">
        <v>132</v>
      </c>
      <c r="G54" s="15">
        <v>7678.02</v>
      </c>
      <c r="H54" s="11">
        <v>1584.61</v>
      </c>
      <c r="I54" s="11">
        <f t="shared" si="1"/>
        <v>1111.5156000000002</v>
      </c>
      <c r="J54" s="5" t="s">
        <v>55</v>
      </c>
      <c r="L54" s="12"/>
      <c r="M54" s="13">
        <v>0.12</v>
      </c>
      <c r="N54" s="10"/>
      <c r="O54" s="10"/>
    </row>
    <row r="55" spans="1:15" x14ac:dyDescent="0.25">
      <c r="A55" s="2">
        <v>49</v>
      </c>
      <c r="B55" t="s">
        <v>100</v>
      </c>
      <c r="C55" s="4" t="s">
        <v>76</v>
      </c>
      <c r="D55" s="5" t="s">
        <v>135</v>
      </c>
      <c r="E55" s="5">
        <v>9</v>
      </c>
      <c r="F55" s="4"/>
      <c r="G55" s="15">
        <v>3435.28</v>
      </c>
      <c r="H55" s="11">
        <v>0</v>
      </c>
      <c r="I55" s="11">
        <f t="shared" si="1"/>
        <v>206.11680000000001</v>
      </c>
      <c r="J55" s="9">
        <v>42919</v>
      </c>
      <c r="L55" s="12"/>
      <c r="M55" s="13">
        <v>0.06</v>
      </c>
      <c r="N55" s="10"/>
      <c r="O55" s="10"/>
    </row>
    <row r="56" spans="1:15" x14ac:dyDescent="0.25">
      <c r="A56" s="2">
        <v>50</v>
      </c>
      <c r="B56" t="s">
        <v>107</v>
      </c>
      <c r="C56" s="4" t="s">
        <v>1</v>
      </c>
      <c r="D56" s="5" t="s">
        <v>138</v>
      </c>
      <c r="E56" s="5">
        <v>6</v>
      </c>
      <c r="F56" s="4"/>
      <c r="G56" s="15">
        <v>16557.45</v>
      </c>
      <c r="H56" s="11">
        <f>Tabela83[[#This Row],[Colunas8]]*L56</f>
        <v>3311.4900000000002</v>
      </c>
      <c r="I56" s="11">
        <f t="shared" si="1"/>
        <v>6358.0608000000011</v>
      </c>
      <c r="J56" s="5" t="s">
        <v>56</v>
      </c>
      <c r="L56" s="12">
        <v>0.2</v>
      </c>
      <c r="M56" s="13">
        <v>0.32</v>
      </c>
      <c r="N56" s="10"/>
      <c r="O56" s="10"/>
    </row>
    <row r="57" spans="1:15" x14ac:dyDescent="0.25">
      <c r="A57" s="2">
        <v>51</v>
      </c>
      <c r="B57" t="s">
        <v>98</v>
      </c>
      <c r="C57" s="4" t="s">
        <v>83</v>
      </c>
      <c r="D57" s="5" t="s">
        <v>136</v>
      </c>
      <c r="E57" s="5">
        <v>10</v>
      </c>
      <c r="F57" s="4"/>
      <c r="G57" s="15">
        <v>3501.54</v>
      </c>
      <c r="H57" s="11">
        <v>0</v>
      </c>
      <c r="I57" s="11">
        <f t="shared" si="1"/>
        <v>630.27719999999999</v>
      </c>
      <c r="J57" s="5" t="s">
        <v>57</v>
      </c>
      <c r="L57" s="12"/>
      <c r="M57" s="13">
        <v>0.18</v>
      </c>
      <c r="N57" s="10"/>
      <c r="O57" s="10"/>
    </row>
    <row r="58" spans="1:15" x14ac:dyDescent="0.25">
      <c r="A58" s="2">
        <v>52</v>
      </c>
      <c r="B58" t="s">
        <v>110</v>
      </c>
      <c r="C58" s="4" t="s">
        <v>111</v>
      </c>
      <c r="D58" s="5" t="s">
        <v>135</v>
      </c>
      <c r="E58" s="5">
        <v>4</v>
      </c>
      <c r="F58" s="4"/>
      <c r="G58" s="15">
        <v>4411.37</v>
      </c>
      <c r="H58" s="11">
        <v>0</v>
      </c>
      <c r="I58" s="11">
        <f t="shared" si="1"/>
        <v>132.34109999999998</v>
      </c>
      <c r="J58" s="9">
        <v>44291</v>
      </c>
      <c r="L58" s="12"/>
      <c r="M58" s="13">
        <v>0.03</v>
      </c>
      <c r="N58" s="10"/>
      <c r="O58" s="10"/>
    </row>
    <row r="59" spans="1:15" x14ac:dyDescent="0.25">
      <c r="A59" s="2">
        <v>53</v>
      </c>
      <c r="B59" t="s">
        <v>124</v>
      </c>
      <c r="C59" s="4" t="s">
        <v>111</v>
      </c>
      <c r="D59" s="5" t="s">
        <v>135</v>
      </c>
      <c r="E59" s="5">
        <v>1</v>
      </c>
      <c r="F59" s="4"/>
      <c r="G59" s="15">
        <v>4281.63</v>
      </c>
      <c r="H59" s="11">
        <v>0</v>
      </c>
      <c r="I59" s="11">
        <f>Tabela83[[#This Row],[Colunas8]]*M59</f>
        <v>85.632600000000011</v>
      </c>
      <c r="J59" s="9">
        <v>44958</v>
      </c>
      <c r="L59" s="12"/>
      <c r="M59" s="13">
        <v>0.02</v>
      </c>
      <c r="N59" s="10"/>
      <c r="O59" s="10"/>
    </row>
    <row r="60" spans="1:15" x14ac:dyDescent="0.25">
      <c r="A60" s="2">
        <v>54</v>
      </c>
      <c r="B60" t="s">
        <v>20</v>
      </c>
      <c r="C60" s="4" t="s">
        <v>88</v>
      </c>
      <c r="D60" s="5" t="s">
        <v>138</v>
      </c>
      <c r="E60" s="5">
        <v>3</v>
      </c>
      <c r="F60" s="4" t="s">
        <v>117</v>
      </c>
      <c r="G60" s="15">
        <v>14715.31</v>
      </c>
      <c r="H60" s="11">
        <f>Tabela83[[#This Row],[Colunas8]]*L60</f>
        <v>5886.1239999999998</v>
      </c>
      <c r="I60" s="11">
        <f t="shared" si="1"/>
        <v>7210.5019000000002</v>
      </c>
      <c r="J60" s="5" t="s">
        <v>58</v>
      </c>
      <c r="L60" s="12">
        <v>0.4</v>
      </c>
      <c r="M60" s="13">
        <v>0.35</v>
      </c>
      <c r="N60" s="10"/>
      <c r="O60" s="10"/>
    </row>
    <row r="61" spans="1:15" x14ac:dyDescent="0.25">
      <c r="A61" s="2">
        <v>55</v>
      </c>
      <c r="B61" t="s">
        <v>21</v>
      </c>
      <c r="C61" s="4" t="s">
        <v>76</v>
      </c>
      <c r="D61" s="5" t="s">
        <v>137</v>
      </c>
      <c r="E61" s="5">
        <v>7</v>
      </c>
      <c r="F61" s="4"/>
      <c r="G61" s="15">
        <v>6117.89</v>
      </c>
      <c r="H61" s="11">
        <v>0</v>
      </c>
      <c r="I61" s="11">
        <f t="shared" si="1"/>
        <v>1957.7248000000002</v>
      </c>
      <c r="J61" s="5" t="s">
        <v>59</v>
      </c>
      <c r="L61" s="12"/>
      <c r="M61" s="13">
        <v>0.32</v>
      </c>
      <c r="N61" s="10"/>
      <c r="O61" s="10"/>
    </row>
    <row r="62" spans="1:15" x14ac:dyDescent="0.25">
      <c r="A62" s="2">
        <v>56</v>
      </c>
      <c r="B62" t="s">
        <v>106</v>
      </c>
      <c r="C62" s="4" t="s">
        <v>88</v>
      </c>
      <c r="D62" s="5" t="s">
        <v>135</v>
      </c>
      <c r="E62" s="5">
        <v>10</v>
      </c>
      <c r="F62" s="4"/>
      <c r="G62" s="15">
        <v>6443.11</v>
      </c>
      <c r="H62" s="11">
        <v>0</v>
      </c>
      <c r="I62" s="11">
        <f t="shared" si="1"/>
        <v>257.7244</v>
      </c>
      <c r="J62" s="9">
        <v>43661</v>
      </c>
      <c r="L62" s="12"/>
      <c r="M62" s="13">
        <v>0.04</v>
      </c>
      <c r="N62" s="10"/>
      <c r="O62" s="10"/>
    </row>
    <row r="63" spans="1:15" x14ac:dyDescent="0.25">
      <c r="A63" s="2">
        <v>57</v>
      </c>
      <c r="B63" t="s">
        <v>125</v>
      </c>
      <c r="C63" s="4" t="s">
        <v>111</v>
      </c>
      <c r="D63" s="5" t="s">
        <v>135</v>
      </c>
      <c r="E63" s="5">
        <v>1</v>
      </c>
      <c r="F63" s="4"/>
      <c r="G63" s="15">
        <v>4281.63</v>
      </c>
      <c r="H63" s="11">
        <v>0</v>
      </c>
      <c r="I63" s="11">
        <f>Tabela83[[#This Row],[Colunas8]]*M63</f>
        <v>85.632600000000011</v>
      </c>
      <c r="J63" s="9">
        <v>44958</v>
      </c>
      <c r="L63" s="12"/>
      <c r="M63" s="13">
        <v>0.02</v>
      </c>
      <c r="N63" s="10"/>
      <c r="O63" s="10"/>
    </row>
    <row r="64" spans="1:15" x14ac:dyDescent="0.25">
      <c r="A64" s="2">
        <v>58</v>
      </c>
      <c r="B64" t="s">
        <v>22</v>
      </c>
      <c r="C64" s="4" t="s">
        <v>80</v>
      </c>
      <c r="D64" s="5" t="s">
        <v>141</v>
      </c>
      <c r="E64" s="5">
        <v>3</v>
      </c>
      <c r="F64" s="4" t="s">
        <v>120</v>
      </c>
      <c r="G64" s="15">
        <v>11432.03</v>
      </c>
      <c r="H64" s="11">
        <f>Tabela83[[#This Row],[Colunas8]]*L64</f>
        <v>4572.8120000000008</v>
      </c>
      <c r="I64" s="11">
        <f t="shared" si="1"/>
        <v>2560.7747200000003</v>
      </c>
      <c r="J64" s="5" t="s">
        <v>60</v>
      </c>
      <c r="L64" s="12">
        <v>0.4</v>
      </c>
      <c r="M64" s="13">
        <v>0.16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62</v>
      </c>
      <c r="E66" s="2"/>
    </row>
    <row r="67" spans="2:15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5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2025-02-28T19:04:23Z</dcterms:modified>
</cp:coreProperties>
</file>