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F:\User\Assessoria Juridica\Licitações\2016\31.2016 - PE - Reforma do Prédio\"/>
    </mc:Choice>
  </mc:AlternateContent>
  <bookViews>
    <workbookView xWindow="0" yWindow="0" windowWidth="47805" windowHeight="9660" tabRatio="437"/>
  </bookViews>
  <sheets>
    <sheet name="Planilha OK" sheetId="5" r:id="rId1"/>
    <sheet name="Planilha OK (2)" sheetId="6" r:id="rId2"/>
  </sheets>
  <definedNames>
    <definedName name="_xlnm.Print_Area" localSheetId="0">'Planilha OK'!$E$1:$M$187</definedName>
    <definedName name="Excel_BuiltIn_Print_Area" localSheetId="0">'Planilha OK'!$A$1:$M$183</definedName>
    <definedName name="Excel_BuiltIn_Print_Area" localSheetId="1">'Planilha OK (2)'!$A$1:$M$183</definedName>
    <definedName name="_xlnm.Print_Titles" localSheetId="0">'Planilha OK'!$A:$D,'Planilha OK'!$1:$6</definedName>
    <definedName name="_xlnm.Print_Titles" localSheetId="1">'Planilha OK (2)'!$A:$D,'Planilha OK (2)'!$1:$6</definedName>
  </definedNames>
  <calcPr calcId="152511" fullPrecision="0"/>
</workbook>
</file>

<file path=xl/calcChain.xml><?xml version="1.0" encoding="utf-8"?>
<calcChain xmlns="http://schemas.openxmlformats.org/spreadsheetml/2006/main">
  <c r="AZ187" i="6" l="1"/>
  <c r="AX187" i="6"/>
  <c r="AZ186" i="6"/>
  <c r="AX186" i="6"/>
  <c r="AZ183" i="6"/>
  <c r="AX183" i="6"/>
  <c r="AZ182" i="6"/>
  <c r="AX182" i="6"/>
  <c r="AZ181" i="6"/>
  <c r="AX181" i="6"/>
  <c r="AZ180" i="6"/>
  <c r="AX180" i="6"/>
  <c r="AZ179" i="6"/>
  <c r="AX179" i="6"/>
  <c r="AZ178" i="6"/>
  <c r="AX178" i="6"/>
  <c r="AZ177" i="6"/>
  <c r="AX177" i="6"/>
  <c r="AZ174" i="6"/>
  <c r="AX174" i="6"/>
  <c r="AZ173" i="6"/>
  <c r="AX173" i="6"/>
  <c r="AZ172" i="6"/>
  <c r="AX172" i="6"/>
  <c r="AZ171" i="6"/>
  <c r="AX171" i="6"/>
  <c r="AZ170" i="6"/>
  <c r="AX170" i="6"/>
  <c r="AZ169" i="6"/>
  <c r="AX169" i="6"/>
  <c r="AZ168" i="6"/>
  <c r="AX168" i="6"/>
  <c r="AZ164" i="6"/>
  <c r="AX164" i="6"/>
  <c r="AZ163" i="6"/>
  <c r="AX163" i="6"/>
  <c r="AZ162" i="6"/>
  <c r="AX162" i="6"/>
  <c r="AZ161" i="6"/>
  <c r="AX161" i="6"/>
  <c r="AZ160" i="6"/>
  <c r="AX160" i="6"/>
  <c r="AZ159" i="6"/>
  <c r="AX159" i="6"/>
  <c r="AZ158" i="6"/>
  <c r="AX158" i="6"/>
  <c r="AZ157" i="6"/>
  <c r="AX157" i="6"/>
  <c r="AZ154" i="6"/>
  <c r="AX154" i="6"/>
  <c r="AZ153" i="6"/>
  <c r="AX153" i="6"/>
  <c r="AZ152" i="6"/>
  <c r="AX152" i="6"/>
  <c r="AZ151" i="6"/>
  <c r="AX151" i="6"/>
  <c r="AZ150" i="6"/>
  <c r="AX150" i="6"/>
  <c r="AZ149" i="6"/>
  <c r="AX149" i="6"/>
  <c r="AZ148" i="6"/>
  <c r="AX148" i="6"/>
  <c r="AZ147" i="6"/>
  <c r="AX147" i="6"/>
  <c r="AZ146" i="6"/>
  <c r="AX146" i="6"/>
  <c r="AZ143" i="6"/>
  <c r="AX143" i="6"/>
  <c r="AZ142" i="6"/>
  <c r="AX142" i="6"/>
  <c r="AZ141" i="6"/>
  <c r="AX141" i="6"/>
  <c r="AZ140" i="6"/>
  <c r="AX140" i="6"/>
  <c r="AZ139" i="6"/>
  <c r="AX139" i="6"/>
  <c r="AZ138" i="6"/>
  <c r="AX138" i="6"/>
  <c r="AZ137" i="6"/>
  <c r="AX137" i="6"/>
  <c r="AZ136" i="6"/>
  <c r="AX136" i="6"/>
  <c r="AZ132" i="6"/>
  <c r="AX132" i="6"/>
  <c r="AZ131" i="6"/>
  <c r="AX131" i="6"/>
  <c r="AZ130" i="6"/>
  <c r="AX130" i="6"/>
  <c r="AZ127" i="6"/>
  <c r="AX127" i="6"/>
  <c r="AZ126" i="6"/>
  <c r="AX126" i="6"/>
  <c r="AZ125" i="6"/>
  <c r="AX125" i="6"/>
  <c r="AZ124" i="6"/>
  <c r="AX124" i="6"/>
  <c r="AZ121" i="6"/>
  <c r="AX121" i="6"/>
  <c r="AZ120" i="6"/>
  <c r="AX120" i="6"/>
  <c r="AZ119" i="6"/>
  <c r="AX119" i="6"/>
  <c r="AZ118" i="6"/>
  <c r="AX118" i="6"/>
  <c r="AZ117" i="6"/>
  <c r="AX117" i="6"/>
  <c r="AZ116" i="6"/>
  <c r="AX116" i="6"/>
  <c r="AZ115" i="6"/>
  <c r="AX115" i="6"/>
  <c r="AZ114" i="6"/>
  <c r="AX114" i="6"/>
  <c r="AZ113" i="6"/>
  <c r="AX113" i="6"/>
  <c r="AZ112" i="6"/>
  <c r="AX112" i="6"/>
  <c r="AZ111" i="6"/>
  <c r="AX111" i="6"/>
  <c r="AZ108" i="6"/>
  <c r="AX108" i="6"/>
  <c r="AZ107" i="6"/>
  <c r="AX107" i="6"/>
  <c r="AZ106" i="6"/>
  <c r="AX106" i="6"/>
  <c r="AZ105" i="6"/>
  <c r="AX105" i="6"/>
  <c r="AZ104" i="6"/>
  <c r="AX104" i="6"/>
  <c r="AZ103" i="6"/>
  <c r="AX103" i="6"/>
  <c r="AZ102" i="6"/>
  <c r="AX102" i="6"/>
  <c r="AZ98" i="6"/>
  <c r="AX98" i="6"/>
  <c r="AZ97" i="6"/>
  <c r="AX97" i="6"/>
  <c r="AZ96" i="6"/>
  <c r="AX96" i="6"/>
  <c r="AZ95" i="6"/>
  <c r="AX95" i="6"/>
  <c r="AZ94" i="6"/>
  <c r="AX94" i="6"/>
  <c r="AZ93" i="6"/>
  <c r="AX93" i="6"/>
  <c r="AZ92" i="6"/>
  <c r="AX92" i="6"/>
  <c r="AZ88" i="6"/>
  <c r="AX88" i="6"/>
  <c r="AZ87" i="6"/>
  <c r="AX87" i="6"/>
  <c r="AZ83" i="6"/>
  <c r="AX83" i="6"/>
  <c r="AZ82" i="6"/>
  <c r="AX82" i="6"/>
  <c r="AZ81" i="6"/>
  <c r="AX81" i="6"/>
  <c r="AZ80" i="6"/>
  <c r="AX80" i="6"/>
  <c r="AZ79" i="6"/>
  <c r="AX79" i="6"/>
  <c r="AZ78" i="6"/>
  <c r="AX78" i="6"/>
  <c r="AZ77" i="6"/>
  <c r="AX77" i="6"/>
  <c r="AZ74" i="6"/>
  <c r="AX74" i="6"/>
  <c r="AZ73" i="6"/>
  <c r="AX73" i="6"/>
  <c r="AZ72" i="6"/>
  <c r="AX72" i="6"/>
  <c r="AZ71" i="6"/>
  <c r="AX71" i="6"/>
  <c r="AZ70" i="6"/>
  <c r="AX70" i="6"/>
  <c r="AZ69" i="6"/>
  <c r="AX69" i="6"/>
  <c r="AZ66" i="6"/>
  <c r="AX66" i="6"/>
  <c r="AZ65" i="6"/>
  <c r="AX65" i="6"/>
  <c r="AZ62" i="6"/>
  <c r="AX62" i="6"/>
  <c r="AZ58" i="6"/>
  <c r="AX58" i="6"/>
  <c r="AZ57" i="6"/>
  <c r="AX57" i="6"/>
  <c r="AZ56" i="6"/>
  <c r="AX56" i="6"/>
  <c r="AZ55" i="6"/>
  <c r="AX55" i="6"/>
  <c r="AZ52" i="6"/>
  <c r="AX52" i="6"/>
  <c r="AZ51" i="6"/>
  <c r="AX51" i="6"/>
  <c r="AZ50" i="6"/>
  <c r="AX50" i="6"/>
  <c r="AZ49" i="6"/>
  <c r="AX49" i="6"/>
  <c r="AZ48" i="6"/>
  <c r="AX48" i="6"/>
  <c r="AZ47" i="6"/>
  <c r="AX47" i="6"/>
  <c r="AZ46" i="6"/>
  <c r="AX46" i="6"/>
  <c r="AZ45" i="6"/>
  <c r="AX45" i="6"/>
  <c r="AZ44" i="6"/>
  <c r="AX44" i="6"/>
  <c r="AZ43" i="6"/>
  <c r="AX43" i="6"/>
  <c r="AZ40" i="6"/>
  <c r="AX40" i="6"/>
  <c r="AZ37" i="6"/>
  <c r="AX37" i="6"/>
  <c r="AZ36" i="6"/>
  <c r="AX36" i="6"/>
  <c r="AZ31" i="6"/>
  <c r="AX31" i="6"/>
  <c r="AZ30" i="6"/>
  <c r="AX30" i="6"/>
  <c r="AZ29" i="6"/>
  <c r="AX29" i="6"/>
  <c r="AZ28" i="6"/>
  <c r="AX28" i="6"/>
  <c r="AZ27" i="6"/>
  <c r="AX27" i="6"/>
  <c r="AZ26" i="6"/>
  <c r="AX26" i="6"/>
  <c r="AZ25" i="6"/>
  <c r="AX25" i="6"/>
  <c r="AZ24" i="6"/>
  <c r="AX24" i="6"/>
  <c r="AZ23" i="6"/>
  <c r="AX23" i="6"/>
  <c r="AZ22" i="6"/>
  <c r="AX22" i="6"/>
  <c r="AZ21" i="6"/>
  <c r="AX21" i="6"/>
  <c r="AZ20" i="6"/>
  <c r="AX20" i="6"/>
  <c r="AZ19" i="6"/>
  <c r="AX19" i="6"/>
  <c r="AZ18" i="6"/>
  <c r="AX18" i="6"/>
  <c r="AZ17" i="6"/>
  <c r="AX17" i="6"/>
  <c r="AZ16" i="6"/>
  <c r="AX16" i="6"/>
  <c r="AZ15" i="6"/>
  <c r="AX15" i="6"/>
  <c r="AZ14" i="6"/>
  <c r="AX14" i="6"/>
  <c r="AZ13" i="6"/>
  <c r="AX13" i="6"/>
  <c r="AZ10" i="6"/>
  <c r="AX10" i="6"/>
  <c r="AR187" i="6"/>
  <c r="AR186" i="6"/>
  <c r="AR185" i="6" s="1"/>
  <c r="AR183" i="6"/>
  <c r="AR182" i="6"/>
  <c r="AR181" i="6"/>
  <c r="AR180" i="6"/>
  <c r="AR179" i="6"/>
  <c r="AR178" i="6"/>
  <c r="AR177" i="6"/>
  <c r="AR174" i="6"/>
  <c r="AR173" i="6"/>
  <c r="AR172" i="6"/>
  <c r="AR171" i="6"/>
  <c r="AR170" i="6"/>
  <c r="AR169" i="6"/>
  <c r="AR168" i="6"/>
  <c r="AR164" i="6"/>
  <c r="AR163" i="6"/>
  <c r="AR162" i="6"/>
  <c r="AR161" i="6"/>
  <c r="AR160" i="6"/>
  <c r="AR159" i="6"/>
  <c r="AR158" i="6"/>
  <c r="AR157" i="6"/>
  <c r="AR154" i="6"/>
  <c r="AR153" i="6"/>
  <c r="AR152" i="6"/>
  <c r="AR151" i="6"/>
  <c r="AR150" i="6"/>
  <c r="AR149" i="6"/>
  <c r="AR148" i="6"/>
  <c r="AR147" i="6"/>
  <c r="AR146" i="6"/>
  <c r="AR143" i="6"/>
  <c r="AR142" i="6"/>
  <c r="AR141" i="6"/>
  <c r="AR140" i="6"/>
  <c r="AR139" i="6"/>
  <c r="AR138" i="6"/>
  <c r="AR137" i="6"/>
  <c r="AR136" i="6"/>
  <c r="AR132" i="6"/>
  <c r="AR131" i="6"/>
  <c r="AR130" i="6"/>
  <c r="AR127" i="6"/>
  <c r="AR126" i="6"/>
  <c r="AR125" i="6"/>
  <c r="AR124" i="6"/>
  <c r="AR121" i="6"/>
  <c r="AR120" i="6"/>
  <c r="AR119" i="6"/>
  <c r="AR118" i="6"/>
  <c r="AR117" i="6"/>
  <c r="AR116" i="6"/>
  <c r="AR115" i="6"/>
  <c r="AR114" i="6"/>
  <c r="AR113" i="6"/>
  <c r="AR112" i="6"/>
  <c r="AR111" i="6"/>
  <c r="AR108" i="6"/>
  <c r="AR107" i="6"/>
  <c r="AR106" i="6"/>
  <c r="AR105" i="6"/>
  <c r="AR104" i="6"/>
  <c r="AR103" i="6"/>
  <c r="AR102" i="6"/>
  <c r="AR98" i="6"/>
  <c r="AR97" i="6"/>
  <c r="AR96" i="6"/>
  <c r="AR95" i="6"/>
  <c r="AR94" i="6"/>
  <c r="AR93" i="6"/>
  <c r="AR92" i="6"/>
  <c r="AR88" i="6"/>
  <c r="AR87" i="6"/>
  <c r="AR83" i="6"/>
  <c r="AR82" i="6"/>
  <c r="AR81" i="6"/>
  <c r="AR80" i="6"/>
  <c r="AR79" i="6"/>
  <c r="AR78" i="6"/>
  <c r="AR77" i="6"/>
  <c r="AR74" i="6"/>
  <c r="AR73" i="6"/>
  <c r="AR72" i="6"/>
  <c r="AR71" i="6"/>
  <c r="AR70" i="6"/>
  <c r="AR69" i="6"/>
  <c r="AR66" i="6"/>
  <c r="AR65" i="6"/>
  <c r="AR62" i="6"/>
  <c r="AR61" i="6"/>
  <c r="AR58" i="6"/>
  <c r="AR57" i="6"/>
  <c r="AR56" i="6"/>
  <c r="AR55" i="6"/>
  <c r="AR52" i="6"/>
  <c r="AR51" i="6"/>
  <c r="AR50" i="6"/>
  <c r="AR49" i="6"/>
  <c r="AR48" i="6"/>
  <c r="AR47" i="6"/>
  <c r="AR46" i="6"/>
  <c r="AR45" i="6"/>
  <c r="AR44" i="6"/>
  <c r="AR43" i="6"/>
  <c r="AR40" i="6"/>
  <c r="AR39" i="6" s="1"/>
  <c r="AR37" i="6"/>
  <c r="AR36" i="6"/>
  <c r="AR31" i="6"/>
  <c r="AR30" i="6"/>
  <c r="AR29" i="6"/>
  <c r="AR28" i="6"/>
  <c r="AR27" i="6"/>
  <c r="AR26" i="6"/>
  <c r="AR25" i="6"/>
  <c r="AR24" i="6"/>
  <c r="AR23" i="6"/>
  <c r="AR22" i="6"/>
  <c r="AR21" i="6"/>
  <c r="AR20" i="6"/>
  <c r="AR19" i="6"/>
  <c r="AR18" i="6"/>
  <c r="AR17" i="6"/>
  <c r="AR16" i="6"/>
  <c r="AR15" i="6"/>
  <c r="AR14" i="6"/>
  <c r="AR13" i="6"/>
  <c r="AR12" i="6" s="1"/>
  <c r="AR10" i="6"/>
  <c r="AR9" i="6" s="1"/>
  <c r="AI187" i="6"/>
  <c r="AI186" i="6"/>
  <c r="AI185" i="6" s="1"/>
  <c r="AI183" i="6"/>
  <c r="AI182" i="6"/>
  <c r="AI181" i="6"/>
  <c r="AI180" i="6"/>
  <c r="AI179" i="6"/>
  <c r="AI178" i="6"/>
  <c r="AI177" i="6"/>
  <c r="AI174" i="6"/>
  <c r="AI173" i="6"/>
  <c r="AI172" i="6"/>
  <c r="AI171" i="6"/>
  <c r="AI170" i="6"/>
  <c r="AI169" i="6"/>
  <c r="AI168" i="6"/>
  <c r="AI164" i="6"/>
  <c r="AI163" i="6"/>
  <c r="AI162" i="6"/>
  <c r="AI161" i="6"/>
  <c r="AI160" i="6"/>
  <c r="AI159" i="6"/>
  <c r="AI158" i="6"/>
  <c r="AI157" i="6"/>
  <c r="AI154" i="6"/>
  <c r="AI153" i="6"/>
  <c r="AI152" i="6"/>
  <c r="AI151" i="6"/>
  <c r="AI150" i="6"/>
  <c r="AI149" i="6"/>
  <c r="AI148" i="6"/>
  <c r="AI147" i="6"/>
  <c r="AI146" i="6"/>
  <c r="AI143" i="6"/>
  <c r="AI142" i="6"/>
  <c r="AI141" i="6"/>
  <c r="AI140" i="6"/>
  <c r="AI139" i="6"/>
  <c r="AI138" i="6"/>
  <c r="AI137" i="6"/>
  <c r="AI136" i="6"/>
  <c r="AI132" i="6"/>
  <c r="AI131" i="6"/>
  <c r="AI130" i="6"/>
  <c r="AI127" i="6"/>
  <c r="AI126" i="6"/>
  <c r="AI125" i="6"/>
  <c r="AI124" i="6"/>
  <c r="AI121" i="6"/>
  <c r="AI120" i="6"/>
  <c r="AI119" i="6"/>
  <c r="AI118" i="6"/>
  <c r="AI117" i="6"/>
  <c r="AI116" i="6"/>
  <c r="AI115" i="6"/>
  <c r="AI114" i="6"/>
  <c r="AI113" i="6"/>
  <c r="AI112" i="6"/>
  <c r="AI111" i="6"/>
  <c r="AI108" i="6"/>
  <c r="AI107" i="6"/>
  <c r="AI106" i="6"/>
  <c r="AI105" i="6"/>
  <c r="AI104" i="6"/>
  <c r="AI103" i="6"/>
  <c r="AI102" i="6"/>
  <c r="AI98" i="6"/>
  <c r="AI97" i="6"/>
  <c r="AI96" i="6"/>
  <c r="AI95" i="6"/>
  <c r="AI94" i="6"/>
  <c r="AI93" i="6"/>
  <c r="AI92" i="6"/>
  <c r="AI88" i="6"/>
  <c r="AI87" i="6"/>
  <c r="AI83" i="6"/>
  <c r="AI82" i="6"/>
  <c r="AI81" i="6"/>
  <c r="AI80" i="6"/>
  <c r="AI79" i="6"/>
  <c r="AI78" i="6"/>
  <c r="AI77" i="6"/>
  <c r="AI74" i="6"/>
  <c r="AI73" i="6"/>
  <c r="AI72" i="6"/>
  <c r="AI71" i="6"/>
  <c r="AI70" i="6"/>
  <c r="AI69" i="6"/>
  <c r="AI66" i="6"/>
  <c r="AI65" i="6"/>
  <c r="AI62" i="6"/>
  <c r="AI61" i="6" s="1"/>
  <c r="AI58" i="6"/>
  <c r="AI57" i="6"/>
  <c r="AI56" i="6"/>
  <c r="AI55" i="6"/>
  <c r="AI52" i="6"/>
  <c r="AI51" i="6"/>
  <c r="AI50" i="6"/>
  <c r="AI49" i="6"/>
  <c r="AI48" i="6"/>
  <c r="AI47" i="6"/>
  <c r="AI46" i="6"/>
  <c r="AI45" i="6"/>
  <c r="AI44" i="6"/>
  <c r="AI43" i="6"/>
  <c r="AI40" i="6"/>
  <c r="AI39" i="6" s="1"/>
  <c r="AI37" i="6"/>
  <c r="AI36" i="6"/>
  <c r="AI31" i="6"/>
  <c r="AI30" i="6"/>
  <c r="AI29" i="6"/>
  <c r="AI28" i="6"/>
  <c r="AI27" i="6"/>
  <c r="AI26" i="6"/>
  <c r="AI25" i="6"/>
  <c r="AI24" i="6"/>
  <c r="AI23" i="6"/>
  <c r="AI22" i="6"/>
  <c r="AI21" i="6"/>
  <c r="AI20" i="6"/>
  <c r="AI19" i="6"/>
  <c r="AI18" i="6"/>
  <c r="AI17" i="6"/>
  <c r="AI16" i="6"/>
  <c r="AI15" i="6"/>
  <c r="AI14" i="6"/>
  <c r="AI13" i="6"/>
  <c r="AI10" i="6"/>
  <c r="AI9" i="6" s="1"/>
  <c r="Z187" i="6"/>
  <c r="Z186" i="6"/>
  <c r="Z185" i="6" s="1"/>
  <c r="Z183" i="6"/>
  <c r="Z182" i="6"/>
  <c r="Z181" i="6"/>
  <c r="Z180" i="6"/>
  <c r="Z179" i="6"/>
  <c r="Z178" i="6"/>
  <c r="Z177" i="6"/>
  <c r="Z174" i="6"/>
  <c r="Z173" i="6"/>
  <c r="Z172" i="6"/>
  <c r="Z171" i="6"/>
  <c r="Z170" i="6"/>
  <c r="Z169" i="6"/>
  <c r="Z168" i="6"/>
  <c r="Z164" i="6"/>
  <c r="Z163" i="6"/>
  <c r="Z162" i="6"/>
  <c r="Z161" i="6"/>
  <c r="Z160" i="6"/>
  <c r="Z159" i="6"/>
  <c r="Z158" i="6"/>
  <c r="Z157" i="6"/>
  <c r="Z154" i="6"/>
  <c r="Z153" i="6"/>
  <c r="Z152" i="6"/>
  <c r="Z151" i="6"/>
  <c r="Z150" i="6"/>
  <c r="Z149" i="6"/>
  <c r="Z148" i="6"/>
  <c r="Z147" i="6"/>
  <c r="Z146" i="6"/>
  <c r="Z143" i="6"/>
  <c r="Z142" i="6"/>
  <c r="Z141" i="6"/>
  <c r="Z140" i="6"/>
  <c r="Z139" i="6"/>
  <c r="Z138" i="6"/>
  <c r="Z137" i="6"/>
  <c r="Z136" i="6"/>
  <c r="Z132" i="6"/>
  <c r="Z131" i="6"/>
  <c r="Z130" i="6"/>
  <c r="Z127" i="6"/>
  <c r="Z126" i="6"/>
  <c r="Z125" i="6"/>
  <c r="Z124" i="6"/>
  <c r="Z121" i="6"/>
  <c r="Z120" i="6"/>
  <c r="Z119" i="6"/>
  <c r="Z118" i="6"/>
  <c r="Z117" i="6"/>
  <c r="Z116" i="6"/>
  <c r="Z115" i="6"/>
  <c r="Z114" i="6"/>
  <c r="Z113" i="6"/>
  <c r="Z112" i="6"/>
  <c r="Z110" i="6" s="1"/>
  <c r="Z111" i="6"/>
  <c r="Z108" i="6"/>
  <c r="Z107" i="6"/>
  <c r="Z106" i="6"/>
  <c r="Z105" i="6"/>
  <c r="Z104" i="6"/>
  <c r="Z103" i="6"/>
  <c r="Z102" i="6"/>
  <c r="Z98" i="6"/>
  <c r="Z97" i="6"/>
  <c r="Z96" i="6"/>
  <c r="Z95" i="6"/>
  <c r="Z94" i="6"/>
  <c r="Z93" i="6"/>
  <c r="Z92" i="6"/>
  <c r="Z88" i="6"/>
  <c r="Z87" i="6"/>
  <c r="Z83" i="6"/>
  <c r="Z82" i="6"/>
  <c r="Z81" i="6"/>
  <c r="Z80" i="6"/>
  <c r="Z79" i="6"/>
  <c r="Z78" i="6"/>
  <c r="Z77" i="6"/>
  <c r="Z74" i="6"/>
  <c r="Z73" i="6"/>
  <c r="Z72" i="6"/>
  <c r="Z71" i="6"/>
  <c r="Z70" i="6"/>
  <c r="Z69" i="6"/>
  <c r="Z66" i="6"/>
  <c r="Z65" i="6"/>
  <c r="Z62" i="6"/>
  <c r="Z61" i="6" s="1"/>
  <c r="Z58" i="6"/>
  <c r="Z57" i="6"/>
  <c r="Z56" i="6"/>
  <c r="Z55" i="6"/>
  <c r="Z52" i="6"/>
  <c r="Z51" i="6"/>
  <c r="Z50" i="6"/>
  <c r="Z49" i="6"/>
  <c r="Z48" i="6"/>
  <c r="Z47" i="6"/>
  <c r="Z46" i="6"/>
  <c r="Z45" i="6"/>
  <c r="Z44" i="6"/>
  <c r="Z43" i="6"/>
  <c r="Z40" i="6"/>
  <c r="Z39" i="6" s="1"/>
  <c r="Z37" i="6"/>
  <c r="Z36" i="6"/>
  <c r="Z31" i="6"/>
  <c r="Z30" i="6"/>
  <c r="Z29" i="6"/>
  <c r="Z28" i="6"/>
  <c r="Z27" i="6"/>
  <c r="Z26" i="6"/>
  <c r="Z25" i="6"/>
  <c r="Z24" i="6"/>
  <c r="Z23" i="6"/>
  <c r="Z22" i="6"/>
  <c r="Z21" i="6"/>
  <c r="Z20" i="6"/>
  <c r="Z19" i="6"/>
  <c r="Z18" i="6"/>
  <c r="Z17" i="6"/>
  <c r="Z16" i="6"/>
  <c r="Z15" i="6"/>
  <c r="Z14" i="6"/>
  <c r="Z13" i="6"/>
  <c r="Z10" i="6"/>
  <c r="Z9" i="6"/>
  <c r="Q187" i="6"/>
  <c r="Q186" i="6"/>
  <c r="Q183" i="6"/>
  <c r="Q182" i="6"/>
  <c r="Q181" i="6"/>
  <c r="Q180" i="6"/>
  <c r="Q179" i="6"/>
  <c r="Q178" i="6"/>
  <c r="Q177" i="6"/>
  <c r="Q174" i="6"/>
  <c r="Q173" i="6"/>
  <c r="Q172" i="6"/>
  <c r="Q171" i="6"/>
  <c r="Q170" i="6"/>
  <c r="Q169" i="6"/>
  <c r="Q168" i="6"/>
  <c r="Q164" i="6"/>
  <c r="Q163" i="6"/>
  <c r="Q162" i="6"/>
  <c r="Q161" i="6"/>
  <c r="Q160" i="6"/>
  <c r="Q159" i="6"/>
  <c r="Q158" i="6"/>
  <c r="Q157" i="6"/>
  <c r="Q154" i="6"/>
  <c r="Q153" i="6"/>
  <c r="Q152" i="6"/>
  <c r="Q151" i="6"/>
  <c r="Q150" i="6"/>
  <c r="Q149" i="6"/>
  <c r="Q148" i="6"/>
  <c r="Q147" i="6"/>
  <c r="Q146" i="6"/>
  <c r="Q143" i="6"/>
  <c r="Q142" i="6"/>
  <c r="Q141" i="6"/>
  <c r="Q140" i="6"/>
  <c r="Q139" i="6"/>
  <c r="Q138" i="6"/>
  <c r="Q137" i="6"/>
  <c r="Q136" i="6"/>
  <c r="Q132" i="6"/>
  <c r="Q131" i="6"/>
  <c r="Q130" i="6"/>
  <c r="Q127" i="6"/>
  <c r="Q126" i="6"/>
  <c r="Q125" i="6"/>
  <c r="Q124" i="6"/>
  <c r="Q121" i="6"/>
  <c r="Q120" i="6"/>
  <c r="Q119" i="6"/>
  <c r="Q118" i="6"/>
  <c r="Q117" i="6"/>
  <c r="Q116" i="6"/>
  <c r="Q115" i="6"/>
  <c r="Q114" i="6"/>
  <c r="Q113" i="6"/>
  <c r="Q112" i="6"/>
  <c r="Q111" i="6"/>
  <c r="Q108" i="6"/>
  <c r="Q107" i="6"/>
  <c r="Q106" i="6"/>
  <c r="Q105" i="6"/>
  <c r="Q104" i="6"/>
  <c r="Q103" i="6"/>
  <c r="Q102" i="6"/>
  <c r="Q98" i="6"/>
  <c r="Q97" i="6"/>
  <c r="Q96" i="6"/>
  <c r="Q95" i="6"/>
  <c r="Q94" i="6"/>
  <c r="Q93" i="6"/>
  <c r="Q92" i="6"/>
  <c r="Q88" i="6"/>
  <c r="Q87" i="6"/>
  <c r="Q83" i="6"/>
  <c r="Q82" i="6"/>
  <c r="Q81" i="6"/>
  <c r="Q80" i="6"/>
  <c r="Q79" i="6"/>
  <c r="Q78" i="6"/>
  <c r="Q77" i="6"/>
  <c r="Q74" i="6"/>
  <c r="Q73" i="6"/>
  <c r="Q72" i="6"/>
  <c r="Q71" i="6"/>
  <c r="Q70" i="6"/>
  <c r="Q69" i="6"/>
  <c r="Q66" i="6"/>
  <c r="Q64" i="6" s="1"/>
  <c r="Q65" i="6"/>
  <c r="Q62" i="6"/>
  <c r="Q61" i="6"/>
  <c r="Q58" i="6"/>
  <c r="Q57" i="6"/>
  <c r="Q56" i="6"/>
  <c r="Q55" i="6"/>
  <c r="Q52" i="6"/>
  <c r="Q51" i="6"/>
  <c r="Q50" i="6"/>
  <c r="Q49" i="6"/>
  <c r="Q48" i="6"/>
  <c r="Q47" i="6"/>
  <c r="Q46" i="6"/>
  <c r="Q45" i="6"/>
  <c r="Q44" i="6"/>
  <c r="Q43" i="6"/>
  <c r="Q40" i="6"/>
  <c r="Q39" i="6"/>
  <c r="Q37" i="6"/>
  <c r="Q35" i="6" s="1"/>
  <c r="Q36" i="6"/>
  <c r="Q31" i="6"/>
  <c r="Q30" i="6"/>
  <c r="Q29" i="6"/>
  <c r="Q28" i="6"/>
  <c r="Q27" i="6"/>
  <c r="Q26" i="6"/>
  <c r="Q25" i="6"/>
  <c r="Q24" i="6"/>
  <c r="Q23" i="6"/>
  <c r="Q22" i="6"/>
  <c r="Q21" i="6"/>
  <c r="Q20" i="6"/>
  <c r="Q19" i="6"/>
  <c r="Q18" i="6"/>
  <c r="Q17" i="6"/>
  <c r="Q16" i="6"/>
  <c r="Q15" i="6"/>
  <c r="Q14" i="6"/>
  <c r="Q13" i="6"/>
  <c r="Q10" i="6"/>
  <c r="Q9" i="6" s="1"/>
  <c r="AP187" i="6"/>
  <c r="AP186" i="6"/>
  <c r="AP185" i="6" s="1"/>
  <c r="AP183" i="6"/>
  <c r="AP182" i="6"/>
  <c r="AP181" i="6"/>
  <c r="AP180" i="6"/>
  <c r="AP179" i="6"/>
  <c r="AP178" i="6"/>
  <c r="AP177" i="6"/>
  <c r="AP174" i="6"/>
  <c r="AP173" i="6"/>
  <c r="AP172" i="6"/>
  <c r="AP171" i="6"/>
  <c r="AP170" i="6"/>
  <c r="AP169" i="6"/>
  <c r="AP168" i="6"/>
  <c r="AP164" i="6"/>
  <c r="AP163" i="6"/>
  <c r="AP162" i="6"/>
  <c r="AP161" i="6"/>
  <c r="AP160" i="6"/>
  <c r="AP159" i="6"/>
  <c r="AP158" i="6"/>
  <c r="AP157" i="6"/>
  <c r="AP154" i="6"/>
  <c r="AP153" i="6"/>
  <c r="AP152" i="6"/>
  <c r="AP151" i="6"/>
  <c r="AP150" i="6"/>
  <c r="AP149" i="6"/>
  <c r="AP148" i="6"/>
  <c r="AP147" i="6"/>
  <c r="AP146" i="6"/>
  <c r="AP143" i="6"/>
  <c r="AP142" i="6"/>
  <c r="AP141" i="6"/>
  <c r="AP140" i="6"/>
  <c r="AP139" i="6"/>
  <c r="AP138" i="6"/>
  <c r="AP137" i="6"/>
  <c r="AP136" i="6"/>
  <c r="AP132" i="6"/>
  <c r="AP131" i="6"/>
  <c r="AP130" i="6"/>
  <c r="AP127" i="6"/>
  <c r="AP126" i="6"/>
  <c r="AP125" i="6"/>
  <c r="AP124" i="6"/>
  <c r="AP121" i="6"/>
  <c r="AP120" i="6"/>
  <c r="AP119" i="6"/>
  <c r="AP118" i="6"/>
  <c r="AP117" i="6"/>
  <c r="AP116" i="6"/>
  <c r="AP115" i="6"/>
  <c r="AP114" i="6"/>
  <c r="AP113" i="6"/>
  <c r="AP112" i="6"/>
  <c r="AP111" i="6"/>
  <c r="AP108" i="6"/>
  <c r="AP107" i="6"/>
  <c r="AP106" i="6"/>
  <c r="AP105" i="6"/>
  <c r="AP104" i="6"/>
  <c r="AP103" i="6"/>
  <c r="AP102" i="6"/>
  <c r="AP98" i="6"/>
  <c r="AP97" i="6"/>
  <c r="AP96" i="6"/>
  <c r="AP95" i="6"/>
  <c r="AP94" i="6"/>
  <c r="AP93" i="6"/>
  <c r="AP92" i="6"/>
  <c r="AP88" i="6"/>
  <c r="AP87" i="6"/>
  <c r="AP86" i="6" s="1"/>
  <c r="AP85" i="6" s="1"/>
  <c r="AP83" i="6"/>
  <c r="AP82" i="6"/>
  <c r="AP81" i="6"/>
  <c r="AP80" i="6"/>
  <c r="AP79" i="6"/>
  <c r="AP78" i="6"/>
  <c r="AP77" i="6"/>
  <c r="AP74" i="6"/>
  <c r="AP73" i="6"/>
  <c r="AP72" i="6"/>
  <c r="AP71" i="6"/>
  <c r="AP70" i="6"/>
  <c r="AP69" i="6"/>
  <c r="AP66" i="6"/>
  <c r="AP65" i="6"/>
  <c r="AP62" i="6"/>
  <c r="AP61" i="6" s="1"/>
  <c r="AP58" i="6"/>
  <c r="AP57" i="6"/>
  <c r="AP56" i="6"/>
  <c r="AP55" i="6"/>
  <c r="AP52" i="6"/>
  <c r="AP51" i="6"/>
  <c r="AP50" i="6"/>
  <c r="AP49" i="6"/>
  <c r="AP48" i="6"/>
  <c r="AP47" i="6"/>
  <c r="AP46" i="6"/>
  <c r="AP45" i="6"/>
  <c r="AP44" i="6"/>
  <c r="AP43" i="6"/>
  <c r="AP40" i="6"/>
  <c r="AP39" i="6" s="1"/>
  <c r="AP37" i="6"/>
  <c r="AP36" i="6"/>
  <c r="AP31" i="6"/>
  <c r="AP30" i="6"/>
  <c r="AP29" i="6"/>
  <c r="AP28" i="6"/>
  <c r="AP27" i="6"/>
  <c r="AP26" i="6"/>
  <c r="AP25" i="6"/>
  <c r="AP24" i="6"/>
  <c r="AP23" i="6"/>
  <c r="AP22" i="6"/>
  <c r="AP21" i="6"/>
  <c r="AP20" i="6"/>
  <c r="AP19" i="6"/>
  <c r="AP18" i="6"/>
  <c r="AP17" i="6"/>
  <c r="AP16" i="6"/>
  <c r="AP15" i="6"/>
  <c r="AP14" i="6"/>
  <c r="AP13" i="6"/>
  <c r="AP10" i="6"/>
  <c r="AP9" i="6" s="1"/>
  <c r="AG187" i="6"/>
  <c r="AG186" i="6"/>
  <c r="AG183" i="6"/>
  <c r="AG182" i="6"/>
  <c r="AG181" i="6"/>
  <c r="AG180" i="6"/>
  <c r="AG179" i="6"/>
  <c r="AG178" i="6"/>
  <c r="AG177" i="6"/>
  <c r="AG174" i="6"/>
  <c r="AG173" i="6"/>
  <c r="AG172" i="6"/>
  <c r="AG171" i="6"/>
  <c r="AG170" i="6"/>
  <c r="AG169" i="6"/>
  <c r="AG168" i="6"/>
  <c r="AG164" i="6"/>
  <c r="AG163" i="6"/>
  <c r="AG162" i="6"/>
  <c r="AG161" i="6"/>
  <c r="AG160" i="6"/>
  <c r="AG159" i="6"/>
  <c r="AG158" i="6"/>
  <c r="AG157" i="6"/>
  <c r="AG154" i="6"/>
  <c r="AG153" i="6"/>
  <c r="AG152" i="6"/>
  <c r="AG151" i="6"/>
  <c r="AG150" i="6"/>
  <c r="AG149" i="6"/>
  <c r="AG148" i="6"/>
  <c r="AG147" i="6"/>
  <c r="AG146" i="6"/>
  <c r="AG143" i="6"/>
  <c r="AG142" i="6"/>
  <c r="AG141" i="6"/>
  <c r="AG140" i="6"/>
  <c r="AG139" i="6"/>
  <c r="AG138" i="6"/>
  <c r="AG137" i="6"/>
  <c r="AG136" i="6"/>
  <c r="AG132" i="6"/>
  <c r="AG131" i="6"/>
  <c r="AG130" i="6"/>
  <c r="AG127" i="6"/>
  <c r="AG126" i="6"/>
  <c r="AG125" i="6"/>
  <c r="AG124" i="6"/>
  <c r="AG121" i="6"/>
  <c r="AG120" i="6"/>
  <c r="AG119" i="6"/>
  <c r="AG118" i="6"/>
  <c r="AG117" i="6"/>
  <c r="AG116" i="6"/>
  <c r="AG115" i="6"/>
  <c r="AG114" i="6"/>
  <c r="AG113" i="6"/>
  <c r="AG112" i="6"/>
  <c r="AG111" i="6"/>
  <c r="AG108" i="6"/>
  <c r="AG107" i="6"/>
  <c r="AG106" i="6"/>
  <c r="AG105" i="6"/>
  <c r="AG104" i="6"/>
  <c r="AG103" i="6"/>
  <c r="AG102" i="6"/>
  <c r="AG98" i="6"/>
  <c r="AG97" i="6"/>
  <c r="AG96" i="6"/>
  <c r="AG95" i="6"/>
  <c r="AG94" i="6"/>
  <c r="AG93" i="6"/>
  <c r="AG92" i="6"/>
  <c r="AG88" i="6"/>
  <c r="AG87" i="6"/>
  <c r="AG83" i="6"/>
  <c r="AG82" i="6"/>
  <c r="AG81" i="6"/>
  <c r="AG80" i="6"/>
  <c r="AG79" i="6"/>
  <c r="AG78" i="6"/>
  <c r="AG77" i="6"/>
  <c r="AG74" i="6"/>
  <c r="AG73" i="6"/>
  <c r="AG72" i="6"/>
  <c r="AG71" i="6"/>
  <c r="AG70" i="6"/>
  <c r="AG69" i="6"/>
  <c r="AG66" i="6"/>
  <c r="AG65" i="6"/>
  <c r="AG62" i="6"/>
  <c r="AG61" i="6" s="1"/>
  <c r="AG58" i="6"/>
  <c r="AG57" i="6"/>
  <c r="AG56" i="6"/>
  <c r="AG55" i="6"/>
  <c r="AG52" i="6"/>
  <c r="AG51" i="6"/>
  <c r="AG50" i="6"/>
  <c r="AG49" i="6"/>
  <c r="AG48" i="6"/>
  <c r="AG47" i="6"/>
  <c r="AG46" i="6"/>
  <c r="AG45" i="6"/>
  <c r="AG44" i="6"/>
  <c r="AG43" i="6"/>
  <c r="AG40" i="6"/>
  <c r="AG39" i="6" s="1"/>
  <c r="AG37" i="6"/>
  <c r="AG36" i="6"/>
  <c r="AG31" i="6"/>
  <c r="AG30" i="6"/>
  <c r="AG29" i="6"/>
  <c r="AG28" i="6"/>
  <c r="AG27" i="6"/>
  <c r="AG26" i="6"/>
  <c r="AG25" i="6"/>
  <c r="AG24" i="6"/>
  <c r="AG23" i="6"/>
  <c r="AG22" i="6"/>
  <c r="AG21" i="6"/>
  <c r="AG20" i="6"/>
  <c r="AG19" i="6"/>
  <c r="AG18" i="6"/>
  <c r="AG17" i="6"/>
  <c r="AG16" i="6"/>
  <c r="AG15" i="6"/>
  <c r="AG14" i="6"/>
  <c r="AG13" i="6"/>
  <c r="AG10" i="6"/>
  <c r="AG9" i="6" s="1"/>
  <c r="X187" i="6"/>
  <c r="X186" i="6"/>
  <c r="X185" i="6"/>
  <c r="X183" i="6"/>
  <c r="X182" i="6"/>
  <c r="X181" i="6"/>
  <c r="X180" i="6"/>
  <c r="X179" i="6"/>
  <c r="X178" i="6"/>
  <c r="X177" i="6"/>
  <c r="X174" i="6"/>
  <c r="X173" i="6"/>
  <c r="X172" i="6"/>
  <c r="X171" i="6"/>
  <c r="X170" i="6"/>
  <c r="X169" i="6"/>
  <c r="X168" i="6"/>
  <c r="X164" i="6"/>
  <c r="X163" i="6"/>
  <c r="X162" i="6"/>
  <c r="X161" i="6"/>
  <c r="X160" i="6"/>
  <c r="X159" i="6"/>
  <c r="X158" i="6"/>
  <c r="X157" i="6"/>
  <c r="X154" i="6"/>
  <c r="X153" i="6"/>
  <c r="X152" i="6"/>
  <c r="X151" i="6"/>
  <c r="X150" i="6"/>
  <c r="X149" i="6"/>
  <c r="X148" i="6"/>
  <c r="X147" i="6"/>
  <c r="X146" i="6"/>
  <c r="X143" i="6"/>
  <c r="X142" i="6"/>
  <c r="X141" i="6"/>
  <c r="X140" i="6"/>
  <c r="X139" i="6"/>
  <c r="X138" i="6"/>
  <c r="X137" i="6"/>
  <c r="X136" i="6"/>
  <c r="X132" i="6"/>
  <c r="X131" i="6"/>
  <c r="X130" i="6"/>
  <c r="X127" i="6"/>
  <c r="X126" i="6"/>
  <c r="X125" i="6"/>
  <c r="X124" i="6"/>
  <c r="X121" i="6"/>
  <c r="X120" i="6"/>
  <c r="X119" i="6"/>
  <c r="X118" i="6"/>
  <c r="X117" i="6"/>
  <c r="X116" i="6"/>
  <c r="X115" i="6"/>
  <c r="X114" i="6"/>
  <c r="X113" i="6"/>
  <c r="X112" i="6"/>
  <c r="X111" i="6"/>
  <c r="X108" i="6"/>
  <c r="X107" i="6"/>
  <c r="X106" i="6"/>
  <c r="X105" i="6"/>
  <c r="X104" i="6"/>
  <c r="X103" i="6"/>
  <c r="X102" i="6"/>
  <c r="X98" i="6"/>
  <c r="X97" i="6"/>
  <c r="X96" i="6"/>
  <c r="X95" i="6"/>
  <c r="X94" i="6"/>
  <c r="X93" i="6"/>
  <c r="X92" i="6"/>
  <c r="X88" i="6"/>
  <c r="X87" i="6"/>
  <c r="X83" i="6"/>
  <c r="X82" i="6"/>
  <c r="X81" i="6"/>
  <c r="X80" i="6"/>
  <c r="X79" i="6"/>
  <c r="X78" i="6"/>
  <c r="X77" i="6"/>
  <c r="X74" i="6"/>
  <c r="X73" i="6"/>
  <c r="X72" i="6"/>
  <c r="X71" i="6"/>
  <c r="X70" i="6"/>
  <c r="X69" i="6"/>
  <c r="X66" i="6"/>
  <c r="X65" i="6"/>
  <c r="X62" i="6"/>
  <c r="X61" i="6" s="1"/>
  <c r="X58" i="6"/>
  <c r="X57" i="6"/>
  <c r="X56" i="6"/>
  <c r="X55" i="6"/>
  <c r="X52" i="6"/>
  <c r="X51" i="6"/>
  <c r="X50" i="6"/>
  <c r="X49" i="6"/>
  <c r="X48" i="6"/>
  <c r="X47" i="6"/>
  <c r="X46" i="6"/>
  <c r="X45" i="6"/>
  <c r="X44" i="6"/>
  <c r="X43" i="6"/>
  <c r="X40" i="6"/>
  <c r="X39" i="6" s="1"/>
  <c r="X37" i="6"/>
  <c r="X36" i="6"/>
  <c r="X31" i="6"/>
  <c r="X30" i="6"/>
  <c r="X29" i="6"/>
  <c r="X28" i="6"/>
  <c r="X27" i="6"/>
  <c r="X26" i="6"/>
  <c r="X25" i="6"/>
  <c r="X24" i="6"/>
  <c r="X23" i="6"/>
  <c r="X22" i="6"/>
  <c r="X21" i="6"/>
  <c r="X20" i="6"/>
  <c r="X19" i="6"/>
  <c r="X18" i="6"/>
  <c r="X17" i="6"/>
  <c r="X16" i="6"/>
  <c r="X15" i="6"/>
  <c r="X14" i="6"/>
  <c r="X13" i="6"/>
  <c r="X10" i="6"/>
  <c r="X9" i="6" s="1"/>
  <c r="O187" i="6"/>
  <c r="O186" i="6"/>
  <c r="O185" i="6" s="1"/>
  <c r="O183" i="6"/>
  <c r="O182" i="6"/>
  <c r="O181" i="6"/>
  <c r="O180" i="6"/>
  <c r="O179" i="6"/>
  <c r="O178" i="6"/>
  <c r="O177" i="6"/>
  <c r="O174" i="6"/>
  <c r="O173" i="6"/>
  <c r="O172" i="6"/>
  <c r="O171" i="6"/>
  <c r="O170" i="6"/>
  <c r="O169" i="6"/>
  <c r="O168" i="6"/>
  <c r="O164" i="6"/>
  <c r="O163" i="6"/>
  <c r="O162" i="6"/>
  <c r="O161" i="6"/>
  <c r="O160" i="6"/>
  <c r="O159" i="6"/>
  <c r="O158" i="6"/>
  <c r="O157" i="6"/>
  <c r="O154" i="6"/>
  <c r="O153" i="6"/>
  <c r="O152" i="6"/>
  <c r="O151" i="6"/>
  <c r="O150" i="6"/>
  <c r="O149" i="6"/>
  <c r="O148" i="6"/>
  <c r="O147" i="6"/>
  <c r="O146" i="6"/>
  <c r="O143" i="6"/>
  <c r="O142" i="6"/>
  <c r="O141" i="6"/>
  <c r="O140" i="6"/>
  <c r="O139" i="6"/>
  <c r="O138" i="6"/>
  <c r="O137" i="6"/>
  <c r="O136" i="6"/>
  <c r="O132" i="6"/>
  <c r="O131" i="6"/>
  <c r="O130" i="6"/>
  <c r="O127" i="6"/>
  <c r="O126" i="6"/>
  <c r="O125" i="6"/>
  <c r="O124" i="6"/>
  <c r="O121" i="6"/>
  <c r="O120" i="6"/>
  <c r="O119" i="6"/>
  <c r="O118" i="6"/>
  <c r="O117" i="6"/>
  <c r="O116" i="6"/>
  <c r="O115" i="6"/>
  <c r="O114" i="6"/>
  <c r="O113" i="6"/>
  <c r="O112" i="6"/>
  <c r="O111" i="6"/>
  <c r="O108" i="6"/>
  <c r="O107" i="6"/>
  <c r="O106" i="6"/>
  <c r="O105" i="6"/>
  <c r="O104" i="6"/>
  <c r="O103" i="6"/>
  <c r="O102" i="6"/>
  <c r="O98" i="6"/>
  <c r="O97" i="6"/>
  <c r="O96" i="6"/>
  <c r="O95" i="6"/>
  <c r="O94" i="6"/>
  <c r="O93" i="6"/>
  <c r="O92" i="6"/>
  <c r="O88" i="6"/>
  <c r="O87" i="6"/>
  <c r="O83" i="6"/>
  <c r="O82" i="6"/>
  <c r="O81" i="6"/>
  <c r="O80" i="6"/>
  <c r="O79" i="6"/>
  <c r="O78" i="6"/>
  <c r="O77" i="6"/>
  <c r="O76" i="6" s="1"/>
  <c r="O74" i="6"/>
  <c r="O73" i="6"/>
  <c r="O72" i="6"/>
  <c r="O71" i="6"/>
  <c r="O70" i="6"/>
  <c r="O69" i="6"/>
  <c r="O66" i="6"/>
  <c r="O65" i="6"/>
  <c r="O62" i="6"/>
  <c r="O61" i="6" s="1"/>
  <c r="O58" i="6"/>
  <c r="O57" i="6"/>
  <c r="O56" i="6"/>
  <c r="O55" i="6"/>
  <c r="O52" i="6"/>
  <c r="O51" i="6"/>
  <c r="O50" i="6"/>
  <c r="O49" i="6"/>
  <c r="O48" i="6"/>
  <c r="O47" i="6"/>
  <c r="O46" i="6"/>
  <c r="O45" i="6"/>
  <c r="O44" i="6"/>
  <c r="O43" i="6"/>
  <c r="O40" i="6"/>
  <c r="O39" i="6" s="1"/>
  <c r="O37" i="6"/>
  <c r="O36" i="6"/>
  <c r="O35" i="6" s="1"/>
  <c r="O31" i="6"/>
  <c r="O30" i="6"/>
  <c r="O29" i="6"/>
  <c r="O28" i="6"/>
  <c r="O27" i="6"/>
  <c r="O26" i="6"/>
  <c r="O25" i="6"/>
  <c r="O24" i="6"/>
  <c r="O23" i="6"/>
  <c r="O22" i="6"/>
  <c r="O21" i="6"/>
  <c r="O20" i="6"/>
  <c r="O19" i="6"/>
  <c r="O18" i="6"/>
  <c r="O17" i="6"/>
  <c r="O16" i="6"/>
  <c r="O15" i="6"/>
  <c r="O14" i="6"/>
  <c r="O13" i="6"/>
  <c r="O10" i="6"/>
  <c r="O9" i="6" s="1"/>
  <c r="H187" i="6"/>
  <c r="H186" i="6"/>
  <c r="H183" i="6"/>
  <c r="H182" i="6"/>
  <c r="H181" i="6"/>
  <c r="H180" i="6"/>
  <c r="H179" i="6"/>
  <c r="H178" i="6"/>
  <c r="H177" i="6"/>
  <c r="H174" i="6"/>
  <c r="H173" i="6"/>
  <c r="H172" i="6"/>
  <c r="H171" i="6"/>
  <c r="H170" i="6"/>
  <c r="H169" i="6"/>
  <c r="H168" i="6"/>
  <c r="H164" i="6"/>
  <c r="H163" i="6"/>
  <c r="H162" i="6"/>
  <c r="H161" i="6"/>
  <c r="H160" i="6"/>
  <c r="H159" i="6"/>
  <c r="H158" i="6"/>
  <c r="H157" i="6"/>
  <c r="H154" i="6"/>
  <c r="H153" i="6"/>
  <c r="H152" i="6"/>
  <c r="H151" i="6"/>
  <c r="H150" i="6"/>
  <c r="H149" i="6"/>
  <c r="H148" i="6"/>
  <c r="H147" i="6"/>
  <c r="H146" i="6"/>
  <c r="H143" i="6"/>
  <c r="H142" i="6"/>
  <c r="H141" i="6"/>
  <c r="H140" i="6"/>
  <c r="H139" i="6"/>
  <c r="H138" i="6"/>
  <c r="H137" i="6"/>
  <c r="H136" i="6"/>
  <c r="H132" i="6"/>
  <c r="H131" i="6"/>
  <c r="H130" i="6"/>
  <c r="BA130" i="6" s="1"/>
  <c r="H127" i="6"/>
  <c r="H126" i="6"/>
  <c r="H125" i="6"/>
  <c r="H124" i="6"/>
  <c r="BA124" i="6" s="1"/>
  <c r="H121" i="6"/>
  <c r="H120" i="6"/>
  <c r="H119" i="6"/>
  <c r="H118" i="6"/>
  <c r="BA118" i="6" s="1"/>
  <c r="H117" i="6"/>
  <c r="H116" i="6"/>
  <c r="H115" i="6"/>
  <c r="H114" i="6"/>
  <c r="BA114" i="6" s="1"/>
  <c r="H113" i="6"/>
  <c r="H112" i="6"/>
  <c r="H111" i="6"/>
  <c r="H108" i="6"/>
  <c r="BA108" i="6" s="1"/>
  <c r="H107" i="6"/>
  <c r="H106" i="6"/>
  <c r="H105" i="6"/>
  <c r="H104" i="6"/>
  <c r="BA104" i="6" s="1"/>
  <c r="H103" i="6"/>
  <c r="H102" i="6"/>
  <c r="H98" i="6"/>
  <c r="H97" i="6"/>
  <c r="BA97" i="6" s="1"/>
  <c r="H96" i="6"/>
  <c r="H95" i="6"/>
  <c r="H94" i="6"/>
  <c r="H93" i="6"/>
  <c r="BA93" i="6" s="1"/>
  <c r="H92" i="6"/>
  <c r="H88" i="6"/>
  <c r="H86" i="6" s="1"/>
  <c r="H85" i="6" s="1"/>
  <c r="H87" i="6"/>
  <c r="H83" i="6"/>
  <c r="BA83" i="6" s="1"/>
  <c r="H82" i="6"/>
  <c r="H81" i="6"/>
  <c r="H80" i="6"/>
  <c r="H79" i="6"/>
  <c r="BA79" i="6" s="1"/>
  <c r="H78" i="6"/>
  <c r="H77" i="6"/>
  <c r="H74" i="6"/>
  <c r="H73" i="6"/>
  <c r="H72" i="6"/>
  <c r="H71" i="6"/>
  <c r="H70" i="6"/>
  <c r="H69" i="6"/>
  <c r="H66" i="6"/>
  <c r="H65" i="6"/>
  <c r="H62" i="6"/>
  <c r="H58" i="6"/>
  <c r="H57" i="6"/>
  <c r="BA57" i="6" s="1"/>
  <c r="H56" i="6"/>
  <c r="H55" i="6"/>
  <c r="H52" i="6"/>
  <c r="H51" i="6"/>
  <c r="BA51" i="6" s="1"/>
  <c r="H50" i="6"/>
  <c r="H49" i="6"/>
  <c r="BA49" i="6" s="1"/>
  <c r="H48" i="6"/>
  <c r="H47" i="6"/>
  <c r="BA47" i="6" s="1"/>
  <c r="H46" i="6"/>
  <c r="H45" i="6"/>
  <c r="H44" i="6"/>
  <c r="H43" i="6"/>
  <c r="BA43" i="6" s="1"/>
  <c r="H40" i="6"/>
  <c r="H37" i="6"/>
  <c r="H36" i="6"/>
  <c r="H31" i="6"/>
  <c r="BA31" i="6" s="1"/>
  <c r="H30" i="6"/>
  <c r="H29" i="6"/>
  <c r="H28" i="6"/>
  <c r="H27" i="6"/>
  <c r="BA27" i="6" s="1"/>
  <c r="H26" i="6"/>
  <c r="H25" i="6"/>
  <c r="H24" i="6"/>
  <c r="H23" i="6"/>
  <c r="BA23" i="6" s="1"/>
  <c r="H22" i="6"/>
  <c r="H21" i="6"/>
  <c r="H20" i="6"/>
  <c r="H19" i="6"/>
  <c r="BA19" i="6" s="1"/>
  <c r="H18" i="6"/>
  <c r="H17" i="6"/>
  <c r="H16" i="6"/>
  <c r="H15" i="6"/>
  <c r="BA15" i="6" s="1"/>
  <c r="H14" i="6"/>
  <c r="H13" i="6"/>
  <c r="H10" i="6"/>
  <c r="F187" i="6"/>
  <c r="AY187" i="6" s="1"/>
  <c r="F186" i="6"/>
  <c r="F183" i="6"/>
  <c r="F182" i="6"/>
  <c r="F181" i="6"/>
  <c r="AY181" i="6" s="1"/>
  <c r="F180" i="6"/>
  <c r="F179" i="6"/>
  <c r="F178" i="6"/>
  <c r="F177" i="6"/>
  <c r="AY177" i="6" s="1"/>
  <c r="F174" i="6"/>
  <c r="F173" i="6"/>
  <c r="F172" i="6"/>
  <c r="F171" i="6"/>
  <c r="AY171" i="6" s="1"/>
  <c r="F170" i="6"/>
  <c r="F169" i="6"/>
  <c r="F168" i="6"/>
  <c r="F164" i="6"/>
  <c r="AY164" i="6" s="1"/>
  <c r="F163" i="6"/>
  <c r="F162" i="6"/>
  <c r="F161" i="6"/>
  <c r="F160" i="6"/>
  <c r="AY160" i="6" s="1"/>
  <c r="F159" i="6"/>
  <c r="F158" i="6"/>
  <c r="F157" i="6"/>
  <c r="F154" i="6"/>
  <c r="AY154" i="6" s="1"/>
  <c r="F153" i="6"/>
  <c r="F152" i="6"/>
  <c r="F151" i="6"/>
  <c r="F150" i="6"/>
  <c r="AY150" i="6" s="1"/>
  <c r="F149" i="6"/>
  <c r="F148" i="6"/>
  <c r="F147" i="6"/>
  <c r="F146" i="6"/>
  <c r="AY146" i="6" s="1"/>
  <c r="F143" i="6"/>
  <c r="F142" i="6"/>
  <c r="F141" i="6"/>
  <c r="F140" i="6"/>
  <c r="AY140" i="6" s="1"/>
  <c r="F139" i="6"/>
  <c r="F138" i="6"/>
  <c r="F137" i="6"/>
  <c r="F136" i="6"/>
  <c r="AY136" i="6" s="1"/>
  <c r="F132" i="6"/>
  <c r="F131" i="6"/>
  <c r="F130" i="6"/>
  <c r="F127" i="6"/>
  <c r="AY127" i="6" s="1"/>
  <c r="F126" i="6"/>
  <c r="F125" i="6"/>
  <c r="F124" i="6"/>
  <c r="F121" i="6"/>
  <c r="AY121" i="6" s="1"/>
  <c r="F120" i="6"/>
  <c r="F119" i="6"/>
  <c r="F118" i="6"/>
  <c r="F117" i="6"/>
  <c r="AY117" i="6" s="1"/>
  <c r="F116" i="6"/>
  <c r="F115" i="6"/>
  <c r="F114" i="6"/>
  <c r="F113" i="6"/>
  <c r="AY113" i="6" s="1"/>
  <c r="F112" i="6"/>
  <c r="F111" i="6"/>
  <c r="F108" i="6"/>
  <c r="F107" i="6"/>
  <c r="AY107" i="6" s="1"/>
  <c r="F106" i="6"/>
  <c r="F105" i="6"/>
  <c r="F104" i="6"/>
  <c r="F103" i="6"/>
  <c r="AY103" i="6" s="1"/>
  <c r="F102" i="6"/>
  <c r="F98" i="6"/>
  <c r="F97" i="6"/>
  <c r="F96" i="6"/>
  <c r="AY96" i="6" s="1"/>
  <c r="F95" i="6"/>
  <c r="F94" i="6"/>
  <c r="F93" i="6"/>
  <c r="F92" i="6"/>
  <c r="AY92" i="6" s="1"/>
  <c r="F88" i="6"/>
  <c r="F86" i="6" s="1"/>
  <c r="F85" i="6" s="1"/>
  <c r="F87" i="6"/>
  <c r="F83" i="6"/>
  <c r="F82" i="6"/>
  <c r="AY82" i="6" s="1"/>
  <c r="F81" i="6"/>
  <c r="F80" i="6"/>
  <c r="F79" i="6"/>
  <c r="F78" i="6"/>
  <c r="AY78" i="6" s="1"/>
  <c r="F77" i="6"/>
  <c r="F74" i="6"/>
  <c r="F73" i="6"/>
  <c r="F72" i="6"/>
  <c r="AY72" i="6" s="1"/>
  <c r="F71" i="6"/>
  <c r="F70" i="6"/>
  <c r="F69" i="6"/>
  <c r="F66" i="6"/>
  <c r="AY66" i="6" s="1"/>
  <c r="F65" i="6"/>
  <c r="F62" i="6"/>
  <c r="F58" i="6"/>
  <c r="F57" i="6"/>
  <c r="AY57" i="6" s="1"/>
  <c r="F56" i="6"/>
  <c r="F55" i="6"/>
  <c r="F52" i="6"/>
  <c r="F51" i="6"/>
  <c r="AY51" i="6" s="1"/>
  <c r="F50" i="6"/>
  <c r="F49" i="6"/>
  <c r="F48" i="6"/>
  <c r="F47" i="6"/>
  <c r="AY47" i="6" s="1"/>
  <c r="F46" i="6"/>
  <c r="F45" i="6"/>
  <c r="F44" i="6"/>
  <c r="F43" i="6"/>
  <c r="AY43" i="6" s="1"/>
  <c r="F40" i="6"/>
  <c r="F37" i="6"/>
  <c r="F36" i="6"/>
  <c r="F31" i="6"/>
  <c r="AY31" i="6" s="1"/>
  <c r="F30" i="6"/>
  <c r="F29" i="6"/>
  <c r="F28" i="6"/>
  <c r="F27" i="6"/>
  <c r="AY27" i="6" s="1"/>
  <c r="F26" i="6"/>
  <c r="F25" i="6"/>
  <c r="F24" i="6"/>
  <c r="F23" i="6"/>
  <c r="AY23" i="6" s="1"/>
  <c r="F22" i="6"/>
  <c r="F21" i="6"/>
  <c r="F20" i="6"/>
  <c r="F19" i="6"/>
  <c r="AY19" i="6" s="1"/>
  <c r="F18" i="6"/>
  <c r="F17" i="6"/>
  <c r="F16" i="6"/>
  <c r="F15" i="6"/>
  <c r="AY15" i="6" s="1"/>
  <c r="F14" i="6"/>
  <c r="F13" i="6"/>
  <c r="F10" i="6"/>
  <c r="AY10" i="6" s="1"/>
  <c r="H61" i="6"/>
  <c r="F61" i="6"/>
  <c r="BA78" i="6" l="1"/>
  <c r="BA82" i="6"/>
  <c r="BA92" i="6"/>
  <c r="BA96" i="6"/>
  <c r="BA103" i="6"/>
  <c r="BA107" i="6"/>
  <c r="BA113" i="6"/>
  <c r="BA117" i="6"/>
  <c r="BA121" i="6"/>
  <c r="BA127" i="6"/>
  <c r="BA136" i="6"/>
  <c r="BA140" i="6"/>
  <c r="BA146" i="6"/>
  <c r="BA150" i="6"/>
  <c r="BA154" i="6"/>
  <c r="BA160" i="6"/>
  <c r="BA164" i="6"/>
  <c r="BA171" i="6"/>
  <c r="BA177" i="6"/>
  <c r="BA181" i="6"/>
  <c r="BA187" i="6"/>
  <c r="O42" i="6"/>
  <c r="AP76" i="6"/>
  <c r="AR135" i="6"/>
  <c r="F9" i="6"/>
  <c r="AY45" i="6"/>
  <c r="AY49" i="6"/>
  <c r="AY55" i="6"/>
  <c r="AY62" i="6"/>
  <c r="AY70" i="6"/>
  <c r="AY74" i="6"/>
  <c r="AY125" i="6"/>
  <c r="BA25" i="6"/>
  <c r="AR64" i="6"/>
  <c r="AR91" i="6"/>
  <c r="AR90" i="6" s="1"/>
  <c r="AR101" i="6"/>
  <c r="AY20" i="6"/>
  <c r="AY28" i="6"/>
  <c r="AY73" i="6"/>
  <c r="AY93" i="6"/>
  <c r="AY104" i="6"/>
  <c r="AY118" i="6"/>
  <c r="AY124" i="6"/>
  <c r="AY137" i="6"/>
  <c r="AY151" i="6"/>
  <c r="AY161" i="6"/>
  <c r="AY168" i="6"/>
  <c r="AY178" i="6"/>
  <c r="AP12" i="6"/>
  <c r="BA14" i="6"/>
  <c r="Q135" i="6"/>
  <c r="Q156" i="6"/>
  <c r="Z42" i="6"/>
  <c r="Z135" i="6"/>
  <c r="AI76" i="6"/>
  <c r="AI110" i="6"/>
  <c r="AI135" i="6"/>
  <c r="AY16" i="6"/>
  <c r="AY24" i="6"/>
  <c r="AY69" i="6"/>
  <c r="AY79" i="6"/>
  <c r="AY83" i="6"/>
  <c r="AY97" i="6"/>
  <c r="AY108" i="6"/>
  <c r="AY114" i="6"/>
  <c r="AY130" i="6"/>
  <c r="AY141" i="6"/>
  <c r="AY147" i="6"/>
  <c r="AY157" i="6"/>
  <c r="AY172" i="6"/>
  <c r="AY182" i="6"/>
  <c r="F129" i="6"/>
  <c r="BA13" i="6"/>
  <c r="BA17" i="6"/>
  <c r="BA21" i="6"/>
  <c r="BA29" i="6"/>
  <c r="BA37" i="6"/>
  <c r="BA62" i="6"/>
  <c r="BA70" i="6"/>
  <c r="BA74" i="6"/>
  <c r="BA80" i="6"/>
  <c r="AG110" i="6"/>
  <c r="AG135" i="6"/>
  <c r="AG185" i="6"/>
  <c r="AP135" i="6"/>
  <c r="Q86" i="6"/>
  <c r="Q85" i="6" s="1"/>
  <c r="Q91" i="6"/>
  <c r="Q90" i="6" s="1"/>
  <c r="Q123" i="6"/>
  <c r="AI12" i="6"/>
  <c r="AI64" i="6"/>
  <c r="AY14" i="6"/>
  <c r="AY18" i="6"/>
  <c r="AY22" i="6"/>
  <c r="AY26" i="6"/>
  <c r="AY30" i="6"/>
  <c r="AY46" i="6"/>
  <c r="AY50" i="6"/>
  <c r="AY56" i="6"/>
  <c r="BA18" i="6"/>
  <c r="BA46" i="6"/>
  <c r="BA50" i="6"/>
  <c r="BA56" i="6"/>
  <c r="O64" i="6"/>
  <c r="O86" i="6"/>
  <c r="O85" i="6" s="1"/>
  <c r="O110" i="6"/>
  <c r="X86" i="6"/>
  <c r="X85" i="6" s="1"/>
  <c r="X91" i="6"/>
  <c r="X90" i="6" s="1"/>
  <c r="X110" i="6"/>
  <c r="X145" i="6"/>
  <c r="X176" i="6"/>
  <c r="AG42" i="6"/>
  <c r="AP123" i="6"/>
  <c r="AP129" i="6"/>
  <c r="Q76" i="6"/>
  <c r="BA72" i="6"/>
  <c r="BA66" i="6"/>
  <c r="H64" i="6"/>
  <c r="F101" i="6"/>
  <c r="AY44" i="6"/>
  <c r="AY48" i="6"/>
  <c r="AY52" i="6"/>
  <c r="AY58" i="6"/>
  <c r="H9" i="6"/>
  <c r="BA10" i="6"/>
  <c r="BA16" i="6"/>
  <c r="BA20" i="6"/>
  <c r="BA24" i="6"/>
  <c r="BA28" i="6"/>
  <c r="BA36" i="6"/>
  <c r="BA44" i="6"/>
  <c r="BA48" i="6"/>
  <c r="BA52" i="6"/>
  <c r="BA58" i="6"/>
  <c r="BA69" i="6"/>
  <c r="BA73" i="6"/>
  <c r="BA137" i="6"/>
  <c r="BA141" i="6"/>
  <c r="BA147" i="6"/>
  <c r="BA151" i="6"/>
  <c r="BA157" i="6"/>
  <c r="BA161" i="6"/>
  <c r="BA168" i="6"/>
  <c r="BA172" i="6"/>
  <c r="BA178" i="6"/>
  <c r="BA182" i="6"/>
  <c r="O12" i="6"/>
  <c r="O101" i="6"/>
  <c r="O135" i="6"/>
  <c r="X54" i="6"/>
  <c r="X101" i="6"/>
  <c r="X135" i="6"/>
  <c r="X167" i="6"/>
  <c r="X166" i="6" s="1"/>
  <c r="AG12" i="6"/>
  <c r="AG64" i="6"/>
  <c r="AG91" i="6"/>
  <c r="AG90" i="6" s="1"/>
  <c r="AG101" i="6"/>
  <c r="AG145" i="6"/>
  <c r="AG176" i="6"/>
  <c r="AP54" i="6"/>
  <c r="AP91" i="6"/>
  <c r="AP90" i="6" s="1"/>
  <c r="AP110" i="6"/>
  <c r="AP156" i="6"/>
  <c r="Q54" i="6"/>
  <c r="Q110" i="6"/>
  <c r="Q145" i="6"/>
  <c r="Q176" i="6"/>
  <c r="Z12" i="6"/>
  <c r="Z64" i="6"/>
  <c r="Z91" i="6"/>
  <c r="Z90" i="6" s="1"/>
  <c r="Z101" i="6"/>
  <c r="AI35" i="6"/>
  <c r="AI68" i="6"/>
  <c r="AI60" i="6" s="1"/>
  <c r="AI91" i="6"/>
  <c r="AI90" i="6" s="1"/>
  <c r="AI101" i="6"/>
  <c r="AI145" i="6"/>
  <c r="AI176" i="6"/>
  <c r="AR35" i="6"/>
  <c r="AR68" i="6"/>
  <c r="AR129" i="6"/>
  <c r="AR145" i="6"/>
  <c r="AR176" i="6"/>
  <c r="AY17" i="6"/>
  <c r="AY29" i="6"/>
  <c r="AY80" i="6"/>
  <c r="AY87" i="6"/>
  <c r="AY94" i="6"/>
  <c r="AY98" i="6"/>
  <c r="AY105" i="6"/>
  <c r="AY111" i="6"/>
  <c r="AY115" i="6"/>
  <c r="AY119" i="6"/>
  <c r="AY131" i="6"/>
  <c r="AY138" i="6"/>
  <c r="AY142" i="6"/>
  <c r="AY148" i="6"/>
  <c r="AY152" i="6"/>
  <c r="AY158" i="6"/>
  <c r="AY162" i="6"/>
  <c r="AY169" i="6"/>
  <c r="AY173" i="6"/>
  <c r="AY179" i="6"/>
  <c r="AY183" i="6"/>
  <c r="BA45" i="6"/>
  <c r="BA55" i="6"/>
  <c r="BA87" i="6"/>
  <c r="BA94" i="6"/>
  <c r="BA98" i="6"/>
  <c r="BA105" i="6"/>
  <c r="BA111" i="6"/>
  <c r="BA115" i="6"/>
  <c r="BA119" i="6"/>
  <c r="BA125" i="6"/>
  <c r="H129" i="6"/>
  <c r="BA131" i="6"/>
  <c r="BA138" i="6"/>
  <c r="BA142" i="6"/>
  <c r="BA148" i="6"/>
  <c r="BA152" i="6"/>
  <c r="BA158" i="6"/>
  <c r="BA162" i="6"/>
  <c r="BA169" i="6"/>
  <c r="BA173" i="6"/>
  <c r="BA179" i="6"/>
  <c r="BA183" i="6"/>
  <c r="O54" i="6"/>
  <c r="O34" i="6" s="1"/>
  <c r="O68" i="6"/>
  <c r="O60" i="6" s="1"/>
  <c r="O91" i="6"/>
  <c r="O90" i="6" s="1"/>
  <c r="O145" i="6"/>
  <c r="O176" i="6"/>
  <c r="X76" i="6"/>
  <c r="AG35" i="6"/>
  <c r="AG68" i="6"/>
  <c r="AG60" i="6" s="1"/>
  <c r="AG129" i="6"/>
  <c r="AG156" i="6"/>
  <c r="AG167" i="6"/>
  <c r="AG166" i="6" s="1"/>
  <c r="AP101" i="6"/>
  <c r="AP145" i="6"/>
  <c r="AP176" i="6"/>
  <c r="Q12" i="6"/>
  <c r="Q42" i="6"/>
  <c r="Q68" i="6"/>
  <c r="Q60" i="6" s="1"/>
  <c r="Q101" i="6"/>
  <c r="Q167" i="6"/>
  <c r="Q166" i="6" s="1"/>
  <c r="Q185" i="6"/>
  <c r="Z35" i="6"/>
  <c r="Z68" i="6"/>
  <c r="Z129" i="6"/>
  <c r="Z145" i="6"/>
  <c r="Z176" i="6"/>
  <c r="AI54" i="6"/>
  <c r="AI129" i="6"/>
  <c r="AI156" i="6"/>
  <c r="AI167" i="6"/>
  <c r="AR54" i="6"/>
  <c r="AR76" i="6"/>
  <c r="AR86" i="6"/>
  <c r="AR85" i="6" s="1"/>
  <c r="AR123" i="6"/>
  <c r="AR156" i="6"/>
  <c r="AR167" i="6"/>
  <c r="AR166" i="6" s="1"/>
  <c r="F35" i="6"/>
  <c r="AY36" i="6"/>
  <c r="AY13" i="6"/>
  <c r="AY21" i="6"/>
  <c r="AY25" i="6"/>
  <c r="AY37" i="6"/>
  <c r="F39" i="6"/>
  <c r="AY40" i="6"/>
  <c r="AY65" i="6"/>
  <c r="AY71" i="6"/>
  <c r="AY77" i="6"/>
  <c r="AY81" i="6"/>
  <c r="AY88" i="6"/>
  <c r="AY95" i="6"/>
  <c r="AY102" i="6"/>
  <c r="AY106" i="6"/>
  <c r="AY112" i="6"/>
  <c r="AY116" i="6"/>
  <c r="AY120" i="6"/>
  <c r="AY126" i="6"/>
  <c r="AY132" i="6"/>
  <c r="AY139" i="6"/>
  <c r="AY143" i="6"/>
  <c r="AY149" i="6"/>
  <c r="AY153" i="6"/>
  <c r="AY159" i="6"/>
  <c r="AY163" i="6"/>
  <c r="AY170" i="6"/>
  <c r="AY174" i="6"/>
  <c r="AY180" i="6"/>
  <c r="AY186" i="6"/>
  <c r="BA22" i="6"/>
  <c r="BA26" i="6"/>
  <c r="BA30" i="6"/>
  <c r="H39" i="6"/>
  <c r="BA40" i="6"/>
  <c r="BA65" i="6"/>
  <c r="BA71" i="6"/>
  <c r="BA77" i="6"/>
  <c r="BA81" i="6"/>
  <c r="BA88" i="6"/>
  <c r="BA95" i="6"/>
  <c r="BA102" i="6"/>
  <c r="BA106" i="6"/>
  <c r="BA112" i="6"/>
  <c r="BA116" i="6"/>
  <c r="BA120" i="6"/>
  <c r="BA126" i="6"/>
  <c r="BA132" i="6"/>
  <c r="BA139" i="6"/>
  <c r="BA143" i="6"/>
  <c r="BA149" i="6"/>
  <c r="BA153" i="6"/>
  <c r="BA159" i="6"/>
  <c r="BA163" i="6"/>
  <c r="BA170" i="6"/>
  <c r="BA174" i="6"/>
  <c r="BA180" i="6"/>
  <c r="H185" i="6"/>
  <c r="BA186" i="6"/>
  <c r="O123" i="6"/>
  <c r="O129" i="6"/>
  <c r="O156" i="6"/>
  <c r="O167" i="6"/>
  <c r="X12" i="6"/>
  <c r="X35" i="6"/>
  <c r="X42" i="6"/>
  <c r="X64" i="6"/>
  <c r="X68" i="6"/>
  <c r="X123" i="6"/>
  <c r="X129" i="6"/>
  <c r="X156" i="6"/>
  <c r="AG54" i="6"/>
  <c r="AG76" i="6"/>
  <c r="AG86" i="6"/>
  <c r="AG85" i="6" s="1"/>
  <c r="AG123" i="6"/>
  <c r="AP35" i="6"/>
  <c r="AP42" i="6"/>
  <c r="AP64" i="6"/>
  <c r="AP68" i="6"/>
  <c r="AP167" i="6"/>
  <c r="Q129" i="6"/>
  <c r="Z54" i="6"/>
  <c r="Z76" i="6"/>
  <c r="Z86" i="6"/>
  <c r="Z85" i="6" s="1"/>
  <c r="Z123" i="6"/>
  <c r="Z156" i="6"/>
  <c r="Z167" i="6"/>
  <c r="Z166" i="6" s="1"/>
  <c r="AI42" i="6"/>
  <c r="AI86" i="6"/>
  <c r="AI85" i="6" s="1"/>
  <c r="AI123" i="6"/>
  <c r="AR42" i="6"/>
  <c r="AR110" i="6"/>
  <c r="Z34" i="6"/>
  <c r="Q134" i="6"/>
  <c r="AP166" i="6"/>
  <c r="O166" i="6"/>
  <c r="H176" i="6"/>
  <c r="H167" i="6"/>
  <c r="H156" i="6"/>
  <c r="H145" i="6"/>
  <c r="H135" i="6"/>
  <c r="H123" i="6"/>
  <c r="H110" i="6"/>
  <c r="H101" i="6"/>
  <c r="H91" i="6"/>
  <c r="H90" i="6" s="1"/>
  <c r="H76" i="6"/>
  <c r="H68" i="6"/>
  <c r="H54" i="6"/>
  <c r="H42" i="6"/>
  <c r="H35" i="6"/>
  <c r="H12" i="6"/>
  <c r="F185" i="6"/>
  <c r="F176" i="6"/>
  <c r="F167" i="6"/>
  <c r="F156" i="6"/>
  <c r="F145" i="6"/>
  <c r="F135" i="6"/>
  <c r="F123" i="6"/>
  <c r="F110" i="6"/>
  <c r="F91" i="6"/>
  <c r="F90" i="6" s="1"/>
  <c r="F76" i="6"/>
  <c r="F68" i="6"/>
  <c r="F64" i="6"/>
  <c r="F54" i="6"/>
  <c r="F42" i="6"/>
  <c r="F12" i="6"/>
  <c r="H187" i="5"/>
  <c r="H186" i="5"/>
  <c r="H183" i="5"/>
  <c r="H182" i="5"/>
  <c r="H181" i="5"/>
  <c r="H180" i="5"/>
  <c r="H179" i="5"/>
  <c r="H178" i="5"/>
  <c r="H177" i="5"/>
  <c r="H174" i="5"/>
  <c r="H173" i="5"/>
  <c r="H172" i="5"/>
  <c r="H171" i="5"/>
  <c r="H170" i="5"/>
  <c r="H169" i="5"/>
  <c r="H168" i="5"/>
  <c r="H164" i="5"/>
  <c r="H163" i="5"/>
  <c r="H162" i="5"/>
  <c r="H161" i="5"/>
  <c r="H160" i="5"/>
  <c r="H159" i="5"/>
  <c r="H158" i="5"/>
  <c r="H157" i="5"/>
  <c r="H154" i="5"/>
  <c r="H153" i="5"/>
  <c r="H152" i="5"/>
  <c r="H151" i="5"/>
  <c r="H150" i="5"/>
  <c r="H149" i="5"/>
  <c r="H148" i="5"/>
  <c r="H147" i="5"/>
  <c r="H146" i="5"/>
  <c r="H143" i="5"/>
  <c r="H142" i="5"/>
  <c r="H141" i="5"/>
  <c r="H140" i="5"/>
  <c r="H139" i="5"/>
  <c r="H138" i="5"/>
  <c r="H137" i="5"/>
  <c r="H136" i="5"/>
  <c r="H132" i="5"/>
  <c r="H131" i="5"/>
  <c r="H130" i="5"/>
  <c r="H127" i="5"/>
  <c r="H126" i="5"/>
  <c r="H125" i="5"/>
  <c r="H124" i="5"/>
  <c r="H121" i="5"/>
  <c r="H120" i="5"/>
  <c r="H119" i="5"/>
  <c r="H118" i="5"/>
  <c r="H117" i="5"/>
  <c r="H116" i="5"/>
  <c r="H115" i="5"/>
  <c r="H114" i="5"/>
  <c r="H113" i="5"/>
  <c r="H112" i="5"/>
  <c r="H111" i="5"/>
  <c r="H108" i="5"/>
  <c r="H107" i="5"/>
  <c r="H106" i="5"/>
  <c r="H105" i="5"/>
  <c r="H104" i="5"/>
  <c r="H103" i="5"/>
  <c r="H102" i="5"/>
  <c r="H98" i="5"/>
  <c r="H97" i="5"/>
  <c r="H96" i="5"/>
  <c r="H95" i="5"/>
  <c r="H94" i="5"/>
  <c r="H93" i="5"/>
  <c r="H92" i="5"/>
  <c r="H88" i="5"/>
  <c r="H87" i="5"/>
  <c r="H83" i="5"/>
  <c r="H82" i="5"/>
  <c r="H81" i="5"/>
  <c r="H80" i="5"/>
  <c r="H79" i="5"/>
  <c r="H78" i="5"/>
  <c r="H77" i="5"/>
  <c r="H74" i="5"/>
  <c r="H73" i="5"/>
  <c r="H72" i="5"/>
  <c r="H71" i="5"/>
  <c r="H70" i="5"/>
  <c r="H69" i="5"/>
  <c r="H66" i="5"/>
  <c r="H65" i="5"/>
  <c r="H62" i="5"/>
  <c r="H58" i="5"/>
  <c r="H57" i="5"/>
  <c r="H56" i="5"/>
  <c r="H55" i="5"/>
  <c r="H52" i="5"/>
  <c r="H51" i="5"/>
  <c r="H50" i="5"/>
  <c r="H49" i="5"/>
  <c r="H48" i="5"/>
  <c r="H47" i="5"/>
  <c r="H46" i="5"/>
  <c r="H45" i="5"/>
  <c r="H44" i="5"/>
  <c r="H43" i="5"/>
  <c r="H40" i="5"/>
  <c r="H37" i="5"/>
  <c r="H36" i="5"/>
  <c r="H31" i="5"/>
  <c r="H30" i="5"/>
  <c r="H29" i="5"/>
  <c r="H28" i="5"/>
  <c r="H27" i="5"/>
  <c r="H26" i="5"/>
  <c r="H25" i="5"/>
  <c r="H24" i="5"/>
  <c r="H23" i="5"/>
  <c r="H22" i="5"/>
  <c r="H21" i="5"/>
  <c r="H20" i="5"/>
  <c r="H19" i="5"/>
  <c r="H18" i="5"/>
  <c r="H17" i="5"/>
  <c r="H16" i="5"/>
  <c r="H15" i="5"/>
  <c r="H14" i="5"/>
  <c r="H13" i="5"/>
  <c r="H10" i="5"/>
  <c r="F187" i="5"/>
  <c r="F186" i="5"/>
  <c r="F183" i="5"/>
  <c r="F182" i="5"/>
  <c r="F181" i="5"/>
  <c r="F180" i="5"/>
  <c r="F179" i="5"/>
  <c r="F178" i="5"/>
  <c r="F177" i="5"/>
  <c r="F174" i="5"/>
  <c r="F173" i="5"/>
  <c r="F172" i="5"/>
  <c r="F171" i="5"/>
  <c r="F170" i="5"/>
  <c r="F169" i="5"/>
  <c r="F168" i="5"/>
  <c r="F164" i="5"/>
  <c r="F163" i="5"/>
  <c r="F162" i="5"/>
  <c r="F161" i="5"/>
  <c r="F160" i="5"/>
  <c r="F159" i="5"/>
  <c r="F158" i="5"/>
  <c r="F157" i="5"/>
  <c r="F154" i="5"/>
  <c r="F153" i="5"/>
  <c r="F152" i="5"/>
  <c r="F151" i="5"/>
  <c r="F150" i="5"/>
  <c r="F149" i="5"/>
  <c r="F148" i="5"/>
  <c r="F147" i="5"/>
  <c r="F146" i="5"/>
  <c r="F143" i="5"/>
  <c r="F142" i="5"/>
  <c r="F141" i="5"/>
  <c r="F140" i="5"/>
  <c r="F139" i="5"/>
  <c r="F138" i="5"/>
  <c r="F137" i="5"/>
  <c r="F136" i="5"/>
  <c r="F132" i="5"/>
  <c r="F131" i="5"/>
  <c r="F130" i="5"/>
  <c r="F127" i="5"/>
  <c r="F126" i="5"/>
  <c r="F125" i="5"/>
  <c r="F124" i="5"/>
  <c r="F121" i="5"/>
  <c r="F120" i="5"/>
  <c r="F119" i="5"/>
  <c r="F118" i="5"/>
  <c r="F117" i="5"/>
  <c r="F116" i="5"/>
  <c r="F115" i="5"/>
  <c r="F114" i="5"/>
  <c r="F113" i="5"/>
  <c r="F112" i="5"/>
  <c r="F111" i="5"/>
  <c r="F108" i="5"/>
  <c r="F107" i="5"/>
  <c r="F106" i="5"/>
  <c r="F105" i="5"/>
  <c r="F104" i="5"/>
  <c r="F103" i="5"/>
  <c r="F102" i="5"/>
  <c r="F98" i="5"/>
  <c r="F97" i="5"/>
  <c r="F96" i="5"/>
  <c r="F95" i="5"/>
  <c r="F94" i="5"/>
  <c r="F93" i="5"/>
  <c r="F92" i="5"/>
  <c r="F88" i="5"/>
  <c r="F87" i="5"/>
  <c r="F83" i="5"/>
  <c r="F82" i="5"/>
  <c r="F81" i="5"/>
  <c r="F80" i="5"/>
  <c r="F79" i="5"/>
  <c r="F78" i="5"/>
  <c r="F77" i="5"/>
  <c r="F74" i="5"/>
  <c r="F73" i="5"/>
  <c r="F72" i="5"/>
  <c r="F71" i="5"/>
  <c r="F70" i="5"/>
  <c r="F69" i="5"/>
  <c r="F66" i="5"/>
  <c r="F65" i="5"/>
  <c r="F62" i="5"/>
  <c r="F58" i="5"/>
  <c r="F57" i="5"/>
  <c r="F56" i="5"/>
  <c r="F55" i="5"/>
  <c r="F52" i="5"/>
  <c r="F51" i="5"/>
  <c r="F50" i="5"/>
  <c r="F49" i="5"/>
  <c r="F48" i="5"/>
  <c r="F47" i="5"/>
  <c r="F46" i="5"/>
  <c r="F45" i="5"/>
  <c r="F44" i="5"/>
  <c r="F43" i="5"/>
  <c r="F40" i="5"/>
  <c r="F37" i="5"/>
  <c r="F36" i="5"/>
  <c r="F31" i="5"/>
  <c r="F30" i="5"/>
  <c r="F29" i="5"/>
  <c r="F28" i="5"/>
  <c r="F27" i="5"/>
  <c r="F26" i="5"/>
  <c r="F25" i="5"/>
  <c r="F24" i="5"/>
  <c r="F23" i="5"/>
  <c r="F22" i="5"/>
  <c r="F21" i="5"/>
  <c r="F20" i="5"/>
  <c r="F19" i="5"/>
  <c r="F18" i="5"/>
  <c r="F17" i="5"/>
  <c r="F16" i="5"/>
  <c r="F15" i="5"/>
  <c r="F14" i="5"/>
  <c r="F13" i="5"/>
  <c r="F10" i="5"/>
  <c r="AG100" i="6" l="1"/>
  <c r="AR100" i="6"/>
  <c r="Q34" i="6"/>
  <c r="AP34" i="6"/>
  <c r="O100" i="6"/>
  <c r="Z134" i="6"/>
  <c r="AR134" i="6"/>
  <c r="AP60" i="6"/>
  <c r="X100" i="6"/>
  <c r="AR34" i="6"/>
  <c r="AR33" i="6" s="1"/>
  <c r="AR7" i="6" s="1"/>
  <c r="Z60" i="6"/>
  <c r="Q100" i="6"/>
  <c r="AR60" i="6"/>
  <c r="AI100" i="6"/>
  <c r="Z100" i="6"/>
  <c r="AP134" i="6"/>
  <c r="X134" i="6"/>
  <c r="AG134" i="6"/>
  <c r="AG34" i="6"/>
  <c r="AG33" i="6" s="1"/>
  <c r="AG7" i="6" s="1"/>
  <c r="X60" i="6"/>
  <c r="AI134" i="6"/>
  <c r="AP100" i="6"/>
  <c r="AP33" i="6" s="1"/>
  <c r="AP7" i="6" s="1"/>
  <c r="X33" i="6"/>
  <c r="X7" i="6" s="1"/>
  <c r="H60" i="6"/>
  <c r="X34" i="6"/>
  <c r="AI166" i="6"/>
  <c r="AI34" i="6"/>
  <c r="AI33" i="6" s="1"/>
  <c r="O134" i="6"/>
  <c r="Q33" i="6"/>
  <c r="Q7" i="6" s="1"/>
  <c r="H166" i="6"/>
  <c r="H134" i="6"/>
  <c r="H100" i="6"/>
  <c r="H34" i="6"/>
  <c r="F166" i="6"/>
  <c r="F134" i="6"/>
  <c r="F100" i="6"/>
  <c r="F60" i="6"/>
  <c r="F34" i="6"/>
  <c r="AX185" i="6"/>
  <c r="AX176" i="6"/>
  <c r="AX123" i="6"/>
  <c r="AX86" i="6"/>
  <c r="AX85" i="6" s="1"/>
  <c r="AX76" i="6"/>
  <c r="AX68" i="6"/>
  <c r="AZ64" i="6"/>
  <c r="AX64" i="6"/>
  <c r="AX61" i="6"/>
  <c r="AX39" i="6"/>
  <c r="AX35" i="6"/>
  <c r="AZ185" i="6"/>
  <c r="AZ167" i="6"/>
  <c r="AZ145" i="6"/>
  <c r="AZ135" i="6"/>
  <c r="AZ129" i="6"/>
  <c r="AZ110" i="6"/>
  <c r="AZ101" i="6"/>
  <c r="AZ91" i="6"/>
  <c r="AZ90" i="6" s="1"/>
  <c r="AZ86" i="6"/>
  <c r="AZ85" i="6" s="1"/>
  <c r="AZ76" i="6"/>
  <c r="AZ61" i="6"/>
  <c r="AZ42" i="6"/>
  <c r="AZ39" i="6"/>
  <c r="AZ35" i="6"/>
  <c r="AZ9" i="6"/>
  <c r="O33" i="6" l="1"/>
  <c r="O7" i="6" s="1"/>
  <c r="Z33" i="6"/>
  <c r="Z7" i="6" s="1"/>
  <c r="AI7" i="6"/>
  <c r="H33" i="6"/>
  <c r="H7" i="6" s="1"/>
  <c r="F33" i="6"/>
  <c r="F7" i="6" s="1"/>
  <c r="AZ123" i="6"/>
  <c r="AZ100" i="6" s="1"/>
  <c r="AZ156" i="6"/>
  <c r="AZ134" i="6" s="1"/>
  <c r="AZ176" i="6"/>
  <c r="AZ166" i="6" s="1"/>
  <c r="AX91" i="6"/>
  <c r="AX90" i="6" s="1"/>
  <c r="AX42" i="6"/>
  <c r="AX34" i="6" s="1"/>
  <c r="AX101" i="6"/>
  <c r="AZ68" i="6"/>
  <c r="AZ60" i="6" s="1"/>
  <c r="AX54" i="6"/>
  <c r="AZ54" i="6"/>
  <c r="AZ34" i="6" s="1"/>
  <c r="AX129" i="6"/>
  <c r="AX156" i="6"/>
  <c r="AX167" i="6"/>
  <c r="AX166" i="6" s="1"/>
  <c r="AX135" i="6"/>
  <c r="AX145" i="6"/>
  <c r="AX110" i="6"/>
  <c r="AX60" i="6"/>
  <c r="AZ12" i="6"/>
  <c r="AX12" i="6"/>
  <c r="AX9" i="6"/>
  <c r="AX134" i="6" l="1"/>
  <c r="AX100" i="6"/>
  <c r="AZ33" i="6"/>
  <c r="AZ7" i="6" s="1"/>
  <c r="AX33" i="6" l="1"/>
  <c r="AX7" i="6" s="1"/>
  <c r="AS187" i="6"/>
  <c r="AS186" i="6"/>
  <c r="AQ185" i="6"/>
  <c r="AO185" i="6"/>
  <c r="AS183" i="6"/>
  <c r="AS182" i="6"/>
  <c r="AT182" i="6"/>
  <c r="AV182" i="6" s="1"/>
  <c r="AS181" i="6"/>
  <c r="AS180" i="6"/>
  <c r="AT180" i="6"/>
  <c r="AV180" i="6" s="1"/>
  <c r="AS179" i="6"/>
  <c r="AS178" i="6"/>
  <c r="AT178" i="6"/>
  <c r="AV178" i="6" s="1"/>
  <c r="AS177" i="6"/>
  <c r="AQ176" i="6"/>
  <c r="AO176" i="6"/>
  <c r="AS174" i="6"/>
  <c r="AS173" i="6"/>
  <c r="AS172" i="6"/>
  <c r="AS171" i="6"/>
  <c r="AS170" i="6"/>
  <c r="AT170" i="6"/>
  <c r="AV170" i="6" s="1"/>
  <c r="AS169" i="6"/>
  <c r="AS168" i="6"/>
  <c r="AT168" i="6"/>
  <c r="AV168" i="6" s="1"/>
  <c r="AQ167" i="6"/>
  <c r="AO167" i="6"/>
  <c r="AS164" i="6"/>
  <c r="AS163" i="6"/>
  <c r="AT163" i="6"/>
  <c r="AV163" i="6" s="1"/>
  <c r="AS162" i="6"/>
  <c r="AS161" i="6"/>
  <c r="AS160" i="6"/>
  <c r="AS159" i="6"/>
  <c r="AS158" i="6"/>
  <c r="AS157" i="6"/>
  <c r="AQ156" i="6"/>
  <c r="AO156" i="6"/>
  <c r="AS154" i="6"/>
  <c r="AS153" i="6"/>
  <c r="AS152" i="6"/>
  <c r="AS151" i="6"/>
  <c r="AS150" i="6"/>
  <c r="AT150" i="6"/>
  <c r="AV150" i="6" s="1"/>
  <c r="AS149" i="6"/>
  <c r="AS148" i="6"/>
  <c r="AS147" i="6"/>
  <c r="AS146" i="6"/>
  <c r="AQ145" i="6"/>
  <c r="AO145" i="6"/>
  <c r="AS143" i="6"/>
  <c r="AS142" i="6"/>
  <c r="AS141" i="6"/>
  <c r="AS140" i="6"/>
  <c r="AS139" i="6"/>
  <c r="AS138" i="6"/>
  <c r="AS137" i="6"/>
  <c r="AS136" i="6"/>
  <c r="AQ135" i="6"/>
  <c r="AO135" i="6"/>
  <c r="AS132" i="6"/>
  <c r="AS131" i="6"/>
  <c r="AS130" i="6"/>
  <c r="AQ129" i="6"/>
  <c r="AO129" i="6"/>
  <c r="AS127" i="6"/>
  <c r="AS126" i="6"/>
  <c r="AS125" i="6"/>
  <c r="AS124" i="6"/>
  <c r="AQ123" i="6"/>
  <c r="AO123" i="6"/>
  <c r="AS121" i="6"/>
  <c r="AS120" i="6"/>
  <c r="AS119" i="6"/>
  <c r="AS118" i="6"/>
  <c r="AS117" i="6"/>
  <c r="AS116" i="6"/>
  <c r="AS115" i="6"/>
  <c r="AS114" i="6"/>
  <c r="AS113" i="6"/>
  <c r="AS112" i="6"/>
  <c r="AS111" i="6"/>
  <c r="AQ110" i="6"/>
  <c r="AO110" i="6"/>
  <c r="AS108" i="6"/>
  <c r="AS107" i="6"/>
  <c r="AS106" i="6"/>
  <c r="AS105" i="6"/>
  <c r="AS104" i="6"/>
  <c r="AS103" i="6"/>
  <c r="AS102" i="6"/>
  <c r="AQ101" i="6"/>
  <c r="AO101" i="6"/>
  <c r="AS98" i="6"/>
  <c r="AS97" i="6"/>
  <c r="AS96" i="6"/>
  <c r="AS95" i="6"/>
  <c r="AS94" i="6"/>
  <c r="AS93" i="6"/>
  <c r="AS92" i="6"/>
  <c r="AQ91" i="6"/>
  <c r="AQ90" i="6" s="1"/>
  <c r="AO91" i="6"/>
  <c r="AO90" i="6" s="1"/>
  <c r="AS88" i="6"/>
  <c r="AT88" i="6"/>
  <c r="AV88" i="6" s="1"/>
  <c r="AS87" i="6"/>
  <c r="AQ86" i="6"/>
  <c r="AQ85" i="6" s="1"/>
  <c r="AO86" i="6"/>
  <c r="AO85" i="6" s="1"/>
  <c r="AS83" i="6"/>
  <c r="AT83" i="6"/>
  <c r="AV83" i="6" s="1"/>
  <c r="AS82" i="6"/>
  <c r="AS81" i="6"/>
  <c r="AS80" i="6"/>
  <c r="AS79" i="6"/>
  <c r="AT79" i="6"/>
  <c r="AV79" i="6" s="1"/>
  <c r="AS78" i="6"/>
  <c r="AS77" i="6"/>
  <c r="AT77" i="6"/>
  <c r="AV77" i="6" s="1"/>
  <c r="AQ76" i="6"/>
  <c r="AO76" i="6"/>
  <c r="AS74" i="6"/>
  <c r="AS73" i="6"/>
  <c r="AT73" i="6"/>
  <c r="AV73" i="6" s="1"/>
  <c r="AS72" i="6"/>
  <c r="AS71" i="6"/>
  <c r="AS70" i="6"/>
  <c r="AS69" i="6"/>
  <c r="AT69" i="6"/>
  <c r="AV69" i="6" s="1"/>
  <c r="AQ68" i="6"/>
  <c r="AO68" i="6"/>
  <c r="AS66" i="6"/>
  <c r="AS65" i="6"/>
  <c r="AQ64" i="6"/>
  <c r="AO64" i="6"/>
  <c r="AS62" i="6"/>
  <c r="AS61" i="6" s="1"/>
  <c r="AQ61" i="6"/>
  <c r="AO61" i="6"/>
  <c r="AS58" i="6"/>
  <c r="AS57" i="6"/>
  <c r="AS56" i="6"/>
  <c r="AS55" i="6"/>
  <c r="AQ54" i="6"/>
  <c r="AO54" i="6"/>
  <c r="AS52" i="6"/>
  <c r="AS51" i="6"/>
  <c r="AS50" i="6"/>
  <c r="AS49" i="6"/>
  <c r="AS48" i="6"/>
  <c r="AS47" i="6"/>
  <c r="AS46" i="6"/>
  <c r="AS45" i="6"/>
  <c r="AS44" i="6"/>
  <c r="AS43" i="6"/>
  <c r="AQ42" i="6"/>
  <c r="AO42" i="6"/>
  <c r="AS40" i="6"/>
  <c r="AS39" i="6" s="1"/>
  <c r="AQ39" i="6"/>
  <c r="AO39" i="6"/>
  <c r="AS37" i="6"/>
  <c r="AS36" i="6"/>
  <c r="AQ35" i="6"/>
  <c r="AO35" i="6"/>
  <c r="AS31" i="6"/>
  <c r="AS30" i="6"/>
  <c r="AS29" i="6"/>
  <c r="AS28" i="6"/>
  <c r="AS27" i="6"/>
  <c r="AS26" i="6"/>
  <c r="AS25" i="6"/>
  <c r="AS24" i="6"/>
  <c r="AS23" i="6"/>
  <c r="AS22" i="6"/>
  <c r="AS21" i="6"/>
  <c r="AS20" i="6"/>
  <c r="AS19" i="6"/>
  <c r="AS18" i="6"/>
  <c r="AS17" i="6"/>
  <c r="AS16" i="6"/>
  <c r="AS15" i="6"/>
  <c r="AS14" i="6"/>
  <c r="AS13" i="6"/>
  <c r="AQ12" i="6"/>
  <c r="AO12" i="6"/>
  <c r="AS10" i="6"/>
  <c r="AS9" i="6" s="1"/>
  <c r="AQ9" i="6"/>
  <c r="AO9" i="6"/>
  <c r="AS64" i="6" l="1"/>
  <c r="AS185" i="6"/>
  <c r="AT151" i="6"/>
  <c r="AV151" i="6" s="1"/>
  <c r="AO100" i="6"/>
  <c r="AT103" i="6"/>
  <c r="AV103" i="6" s="1"/>
  <c r="AT107" i="6"/>
  <c r="AV107" i="6" s="1"/>
  <c r="AT108" i="6"/>
  <c r="AV108" i="6" s="1"/>
  <c r="AT161" i="6"/>
  <c r="AV161" i="6" s="1"/>
  <c r="AO134" i="6"/>
  <c r="AS135" i="6"/>
  <c r="AT28" i="6"/>
  <c r="AV28" i="6" s="1"/>
  <c r="AO34" i="6"/>
  <c r="AT58" i="6"/>
  <c r="AQ60" i="6"/>
  <c r="AT116" i="6"/>
  <c r="AV116" i="6" s="1"/>
  <c r="AT120" i="6"/>
  <c r="AT132" i="6"/>
  <c r="AT187" i="6"/>
  <c r="AS68" i="6"/>
  <c r="AS76" i="6"/>
  <c r="AT14" i="6"/>
  <c r="AT18" i="6"/>
  <c r="AT22" i="6"/>
  <c r="AV22" i="6" s="1"/>
  <c r="AT26" i="6"/>
  <c r="AT30" i="6"/>
  <c r="AT44" i="6"/>
  <c r="AT48" i="6"/>
  <c r="AV48" i="6" s="1"/>
  <c r="AT52" i="6"/>
  <c r="AT56" i="6"/>
  <c r="AV56" i="6" s="1"/>
  <c r="AT114" i="6"/>
  <c r="AV114" i="6" s="1"/>
  <c r="AT118" i="6"/>
  <c r="AV118" i="6" s="1"/>
  <c r="AT126" i="6"/>
  <c r="AT17" i="6"/>
  <c r="AV17" i="6" s="1"/>
  <c r="AT21" i="6"/>
  <c r="AV21" i="6" s="1"/>
  <c r="AS35" i="6"/>
  <c r="AT65" i="6"/>
  <c r="AV65" i="6" s="1"/>
  <c r="AT70" i="6"/>
  <c r="AV70" i="6" s="1"/>
  <c r="AT74" i="6"/>
  <c r="AV74" i="6" s="1"/>
  <c r="AT78" i="6"/>
  <c r="AV78" i="6" s="1"/>
  <c r="AT96" i="6"/>
  <c r="AT97" i="6"/>
  <c r="AV97" i="6" s="1"/>
  <c r="AT119" i="6"/>
  <c r="AT137" i="6"/>
  <c r="AT141" i="6"/>
  <c r="AT149" i="6"/>
  <c r="AV149" i="6" s="1"/>
  <c r="AT153" i="6"/>
  <c r="AT157" i="6"/>
  <c r="AT183" i="6"/>
  <c r="AV183" i="6" s="1"/>
  <c r="AT186" i="6"/>
  <c r="AV186" i="6" s="1"/>
  <c r="AS101" i="6"/>
  <c r="AT130" i="6"/>
  <c r="AV130" i="6" s="1"/>
  <c r="AT15" i="6"/>
  <c r="AV15" i="6" s="1"/>
  <c r="AT19" i="6"/>
  <c r="AV19" i="6" s="1"/>
  <c r="AT23" i="6"/>
  <c r="AV23" i="6" s="1"/>
  <c r="AT31" i="6"/>
  <c r="AV31" i="6" s="1"/>
  <c r="AS42" i="6"/>
  <c r="AT94" i="6"/>
  <c r="AV94" i="6" s="1"/>
  <c r="AT125" i="6"/>
  <c r="AV125" i="6" s="1"/>
  <c r="AT147" i="6"/>
  <c r="AV147" i="6" s="1"/>
  <c r="AS54" i="6"/>
  <c r="AT82" i="6"/>
  <c r="AV82" i="6" s="1"/>
  <c r="AS86" i="6"/>
  <c r="AS85" i="6" s="1"/>
  <c r="AS145" i="6"/>
  <c r="AT172" i="6"/>
  <c r="AV172" i="6" s="1"/>
  <c r="AT139" i="6"/>
  <c r="AT143" i="6"/>
  <c r="AS167" i="6"/>
  <c r="AS176" i="6"/>
  <c r="AT181" i="6"/>
  <c r="AV181" i="6" s="1"/>
  <c r="AS12" i="6"/>
  <c r="AT16" i="6"/>
  <c r="AV16" i="6" s="1"/>
  <c r="AT20" i="6"/>
  <c r="AT24" i="6"/>
  <c r="AT29" i="6"/>
  <c r="AV29" i="6" s="1"/>
  <c r="AT46" i="6"/>
  <c r="AT50" i="6"/>
  <c r="AT66" i="6"/>
  <c r="AV66" i="6" s="1"/>
  <c r="AT71" i="6"/>
  <c r="AT93" i="6"/>
  <c r="AT112" i="6"/>
  <c r="AT115" i="6"/>
  <c r="AV115" i="6" s="1"/>
  <c r="AT131" i="6"/>
  <c r="AV131" i="6" s="1"/>
  <c r="AT159" i="6"/>
  <c r="AQ166" i="6"/>
  <c r="AT174" i="6"/>
  <c r="AV174" i="6" s="1"/>
  <c r="AT27" i="6"/>
  <c r="AV27" i="6" s="1"/>
  <c r="AT40" i="6"/>
  <c r="AV40" i="6" s="1"/>
  <c r="AV39" i="6" s="1"/>
  <c r="AT25" i="6"/>
  <c r="AV25" i="6" s="1"/>
  <c r="AT36" i="6"/>
  <c r="AT104" i="6"/>
  <c r="AT124" i="6"/>
  <c r="AV124" i="6" s="1"/>
  <c r="AO60" i="6"/>
  <c r="AQ100" i="6"/>
  <c r="AQ134" i="6"/>
  <c r="AT10" i="6"/>
  <c r="AV10" i="6" s="1"/>
  <c r="AV9" i="6" s="1"/>
  <c r="AT13" i="6"/>
  <c r="AV13" i="6" s="1"/>
  <c r="AQ34" i="6"/>
  <c r="AT81" i="6"/>
  <c r="AT102" i="6"/>
  <c r="AV102" i="6" s="1"/>
  <c r="AT106" i="6"/>
  <c r="AV106" i="6" s="1"/>
  <c r="AT111" i="6"/>
  <c r="AV111" i="6" s="1"/>
  <c r="AT140" i="6"/>
  <c r="AV140" i="6" s="1"/>
  <c r="AT142" i="6"/>
  <c r="AV142" i="6" s="1"/>
  <c r="AT158" i="6"/>
  <c r="AV158" i="6" s="1"/>
  <c r="AO166" i="6"/>
  <c r="AT62" i="6"/>
  <c r="AV62" i="6" s="1"/>
  <c r="AV61" i="6" s="1"/>
  <c r="AW69" i="6"/>
  <c r="AW77" i="6"/>
  <c r="AW83" i="6"/>
  <c r="AT37" i="6"/>
  <c r="AV37" i="6" s="1"/>
  <c r="AW48" i="6"/>
  <c r="AW88" i="6"/>
  <c r="AT95" i="6"/>
  <c r="AV95" i="6" s="1"/>
  <c r="AW23" i="6"/>
  <c r="AW28" i="6"/>
  <c r="AT43" i="6"/>
  <c r="AV43" i="6" s="1"/>
  <c r="AT45" i="6"/>
  <c r="AV45" i="6" s="1"/>
  <c r="AT47" i="6"/>
  <c r="AV47" i="6" s="1"/>
  <c r="AT49" i="6"/>
  <c r="AV49" i="6" s="1"/>
  <c r="AT51" i="6"/>
  <c r="AV51" i="6" s="1"/>
  <c r="AT55" i="6"/>
  <c r="AV55" i="6" s="1"/>
  <c r="AT57" i="6"/>
  <c r="AV57" i="6" s="1"/>
  <c r="AS60" i="6"/>
  <c r="AW73" i="6"/>
  <c r="AW79" i="6"/>
  <c r="AW150" i="6"/>
  <c r="AW168" i="6"/>
  <c r="AS91" i="6"/>
  <c r="AS90" i="6" s="1"/>
  <c r="AW116" i="6"/>
  <c r="AW118" i="6"/>
  <c r="AT72" i="6"/>
  <c r="AV72" i="6" s="1"/>
  <c r="AT80" i="6"/>
  <c r="AV80" i="6" s="1"/>
  <c r="AT87" i="6"/>
  <c r="AV87" i="6" s="1"/>
  <c r="AV86" i="6" s="1"/>
  <c r="AV85" i="6" s="1"/>
  <c r="AT98" i="6"/>
  <c r="AV98" i="6" s="1"/>
  <c r="AT179" i="6"/>
  <c r="AV179" i="6" s="1"/>
  <c r="AW108" i="6"/>
  <c r="AT148" i="6"/>
  <c r="AV148" i="6" s="1"/>
  <c r="AT92" i="6"/>
  <c r="AV92" i="6" s="1"/>
  <c r="AS110" i="6"/>
  <c r="AW149" i="6"/>
  <c r="AT164" i="6"/>
  <c r="AV164" i="6" s="1"/>
  <c r="AT177" i="6"/>
  <c r="AV177" i="6" s="1"/>
  <c r="AT127" i="6"/>
  <c r="AV127" i="6" s="1"/>
  <c r="AS129" i="6"/>
  <c r="AT136" i="6"/>
  <c r="AV136" i="6" s="1"/>
  <c r="AT152" i="6"/>
  <c r="AV152" i="6" s="1"/>
  <c r="AT160" i="6"/>
  <c r="AV160" i="6" s="1"/>
  <c r="AW161" i="6"/>
  <c r="AT169" i="6"/>
  <c r="AV169" i="6" s="1"/>
  <c r="AW170" i="6"/>
  <c r="AW172" i="6"/>
  <c r="AT105" i="6"/>
  <c r="AV105" i="6" s="1"/>
  <c r="AT113" i="6"/>
  <c r="AV113" i="6" s="1"/>
  <c r="AT117" i="6"/>
  <c r="AV117" i="6" s="1"/>
  <c r="AT121" i="6"/>
  <c r="AV121" i="6" s="1"/>
  <c r="AS123" i="6"/>
  <c r="AT138" i="6"/>
  <c r="AV138" i="6" s="1"/>
  <c r="AT146" i="6"/>
  <c r="AV146" i="6" s="1"/>
  <c r="AT154" i="6"/>
  <c r="AV154" i="6" s="1"/>
  <c r="AS156" i="6"/>
  <c r="AS134" i="6" s="1"/>
  <c r="AT162" i="6"/>
  <c r="AV162" i="6" s="1"/>
  <c r="AW163" i="6"/>
  <c r="AT171" i="6"/>
  <c r="AV171" i="6" s="1"/>
  <c r="AT173" i="6"/>
  <c r="AV173" i="6" s="1"/>
  <c r="AW178" i="6"/>
  <c r="AW180" i="6"/>
  <c r="AW182" i="6"/>
  <c r="AW174" i="6" l="1"/>
  <c r="AO33" i="6"/>
  <c r="AO7" i="6" s="1"/>
  <c r="AV176" i="6"/>
  <c r="AW158" i="6"/>
  <c r="AW15" i="6"/>
  <c r="AW56" i="6"/>
  <c r="AW97" i="6"/>
  <c r="AW94" i="6"/>
  <c r="AW186" i="6"/>
  <c r="AW185" i="6" s="1"/>
  <c r="AV167" i="6"/>
  <c r="AV166" i="6" s="1"/>
  <c r="AW181" i="6"/>
  <c r="AW103" i="6"/>
  <c r="AW115" i="6"/>
  <c r="AW81" i="6"/>
  <c r="AV81" i="6"/>
  <c r="AV76" i="6" s="1"/>
  <c r="AV159" i="6"/>
  <c r="AW159" i="6" s="1"/>
  <c r="AW46" i="6"/>
  <c r="AV46" i="6"/>
  <c r="AV157" i="6"/>
  <c r="AV156" i="6" s="1"/>
  <c r="AW151" i="6"/>
  <c r="AT39" i="6"/>
  <c r="AV104" i="6"/>
  <c r="AW104" i="6" s="1"/>
  <c r="AV71" i="6"/>
  <c r="AV68" i="6" s="1"/>
  <c r="AV143" i="6"/>
  <c r="AW143" i="6" s="1"/>
  <c r="AV153" i="6"/>
  <c r="AV145" i="6" s="1"/>
  <c r="AV119" i="6"/>
  <c r="AW119" i="6" s="1"/>
  <c r="AW44" i="6"/>
  <c r="AV44" i="6"/>
  <c r="AV18" i="6"/>
  <c r="AW18" i="6" s="1"/>
  <c r="AV187" i="6"/>
  <c r="AW187" i="6" s="1"/>
  <c r="AV93" i="6"/>
  <c r="AW93" i="6" s="1"/>
  <c r="AV137" i="6"/>
  <c r="AW137" i="6" s="1"/>
  <c r="AW147" i="6"/>
  <c r="AW183" i="6"/>
  <c r="AW22" i="6"/>
  <c r="AV36" i="6"/>
  <c r="AV35" i="6" s="1"/>
  <c r="AV64" i="6"/>
  <c r="AV24" i="6"/>
  <c r="AW24" i="6" s="1"/>
  <c r="AV139" i="6"/>
  <c r="AW139" i="6" s="1"/>
  <c r="AV30" i="6"/>
  <c r="AW30" i="6" s="1"/>
  <c r="AV14" i="6"/>
  <c r="AW14" i="6" s="1"/>
  <c r="AV132" i="6"/>
  <c r="AV129" i="6" s="1"/>
  <c r="AV58" i="6"/>
  <c r="AV54" i="6" s="1"/>
  <c r="AV101" i="6"/>
  <c r="AV112" i="6"/>
  <c r="AW112" i="6" s="1"/>
  <c r="AV50" i="6"/>
  <c r="AW50" i="6" s="1"/>
  <c r="AV20" i="6"/>
  <c r="AW20" i="6" s="1"/>
  <c r="AS166" i="6"/>
  <c r="AV141" i="6"/>
  <c r="AW141" i="6" s="1"/>
  <c r="AV96" i="6"/>
  <c r="AW96" i="6" s="1"/>
  <c r="AV126" i="6"/>
  <c r="AW126" i="6" s="1"/>
  <c r="AV52" i="6"/>
  <c r="AW52" i="6" s="1"/>
  <c r="AV26" i="6"/>
  <c r="AW26" i="6" s="1"/>
  <c r="AV120" i="6"/>
  <c r="AW120" i="6" s="1"/>
  <c r="AT185" i="6"/>
  <c r="AW114" i="6"/>
  <c r="AT9" i="6"/>
  <c r="AW107" i="6"/>
  <c r="AW29" i="6"/>
  <c r="AW21" i="6"/>
  <c r="AW17" i="6"/>
  <c r="AT64" i="6"/>
  <c r="AW66" i="6"/>
  <c r="AW111" i="6"/>
  <c r="AW78" i="6"/>
  <c r="AW25" i="6"/>
  <c r="AW19" i="6"/>
  <c r="AW13" i="6"/>
  <c r="AW74" i="6"/>
  <c r="AW70" i="6"/>
  <c r="AT35" i="6"/>
  <c r="AW125" i="6"/>
  <c r="AW31" i="6"/>
  <c r="AS34" i="6"/>
  <c r="AT12" i="6"/>
  <c r="AT167" i="6"/>
  <c r="AW124" i="6"/>
  <c r="AQ33" i="6"/>
  <c r="AQ7" i="6" s="1"/>
  <c r="AT129" i="6"/>
  <c r="AW27" i="6"/>
  <c r="AW16" i="6"/>
  <c r="AW82" i="6"/>
  <c r="AW131" i="6"/>
  <c r="AW142" i="6"/>
  <c r="AS100" i="6"/>
  <c r="AW140" i="6"/>
  <c r="AT101" i="6"/>
  <c r="AW106" i="6"/>
  <c r="AW177" i="6"/>
  <c r="AT176" i="6"/>
  <c r="AW55" i="6"/>
  <c r="AT54" i="6"/>
  <c r="AW45" i="6"/>
  <c r="AW117" i="6"/>
  <c r="AW152" i="6"/>
  <c r="AW164" i="6"/>
  <c r="AW80" i="6"/>
  <c r="AW65" i="6"/>
  <c r="AW64" i="6" s="1"/>
  <c r="AW51" i="6"/>
  <c r="AW43" i="6"/>
  <c r="AT42" i="6"/>
  <c r="AW10" i="6"/>
  <c r="AW9" i="6" s="1"/>
  <c r="AW40" i="6"/>
  <c r="AW39" i="6" s="1"/>
  <c r="AT61" i="6"/>
  <c r="AW173" i="6"/>
  <c r="AW162" i="6"/>
  <c r="AW138" i="6"/>
  <c r="AW130" i="6"/>
  <c r="AW113" i="6"/>
  <c r="AW160" i="6"/>
  <c r="AT123" i="6"/>
  <c r="AW148" i="6"/>
  <c r="AW179" i="6"/>
  <c r="AT156" i="6"/>
  <c r="AW102" i="6"/>
  <c r="AW49" i="6"/>
  <c r="AW95" i="6"/>
  <c r="AW37" i="6"/>
  <c r="AT68" i="6"/>
  <c r="AW154" i="6"/>
  <c r="AW121" i="6"/>
  <c r="AW136" i="6"/>
  <c r="AT135" i="6"/>
  <c r="AT86" i="6"/>
  <c r="AT85" i="6" s="1"/>
  <c r="AW171" i="6"/>
  <c r="AW146" i="6"/>
  <c r="AT145" i="6"/>
  <c r="AW92" i="6"/>
  <c r="AT91" i="6"/>
  <c r="AT90" i="6" s="1"/>
  <c r="AW98" i="6"/>
  <c r="AT110" i="6"/>
  <c r="AW57" i="6"/>
  <c r="AW47" i="6"/>
  <c r="AT76" i="6"/>
  <c r="AW157" i="6" l="1"/>
  <c r="AW132" i="6"/>
  <c r="AW129" i="6" s="1"/>
  <c r="AV185" i="6"/>
  <c r="AW153" i="6"/>
  <c r="AV60" i="6"/>
  <c r="AW58" i="6"/>
  <c r="AW54" i="6" s="1"/>
  <c r="AV42" i="6"/>
  <c r="AV34" i="6" s="1"/>
  <c r="AS33" i="6"/>
  <c r="AS7" i="6" s="1"/>
  <c r="AV110" i="6"/>
  <c r="AW36" i="6"/>
  <c r="AW35" i="6" s="1"/>
  <c r="AV91" i="6"/>
  <c r="AV90" i="6" s="1"/>
  <c r="AV123" i="6"/>
  <c r="AW71" i="6"/>
  <c r="AV12" i="6"/>
  <c r="AV135" i="6"/>
  <c r="AV134" i="6" s="1"/>
  <c r="AW62" i="6"/>
  <c r="AW61" i="6" s="1"/>
  <c r="AT166" i="6"/>
  <c r="AW12" i="6"/>
  <c r="AW127" i="6"/>
  <c r="AW123" i="6" s="1"/>
  <c r="AW76" i="6"/>
  <c r="AT100" i="6"/>
  <c r="AT34" i="6"/>
  <c r="AW135" i="6"/>
  <c r="AW169" i="6"/>
  <c r="AW167" i="6" s="1"/>
  <c r="AW145" i="6"/>
  <c r="AW72" i="6"/>
  <c r="AW110" i="6"/>
  <c r="AW156" i="6"/>
  <c r="AW91" i="6"/>
  <c r="AW90" i="6" s="1"/>
  <c r="AW42" i="6"/>
  <c r="AW87" i="6"/>
  <c r="AW86" i="6" s="1"/>
  <c r="AW85" i="6" s="1"/>
  <c r="AW105" i="6"/>
  <c r="AW101" i="6" s="1"/>
  <c r="AT134" i="6"/>
  <c r="AT60" i="6"/>
  <c r="AW176" i="6"/>
  <c r="AV100" i="6" l="1"/>
  <c r="AV33" i="6" s="1"/>
  <c r="AV7" i="6" s="1"/>
  <c r="AW68" i="6"/>
  <c r="AW60" i="6" s="1"/>
  <c r="AW100" i="6"/>
  <c r="AW134" i="6"/>
  <c r="AT33" i="6"/>
  <c r="AT7" i="6" s="1"/>
  <c r="AW34" i="6"/>
  <c r="AW166" i="6"/>
  <c r="AW33" i="6" l="1"/>
  <c r="AW7" i="6" s="1"/>
  <c r="AY61" i="6"/>
  <c r="BA9" i="6"/>
  <c r="AY9" i="6"/>
  <c r="BA64" i="6" l="1"/>
  <c r="AY35" i="6"/>
  <c r="BA35" i="6"/>
  <c r="AY54" i="6"/>
  <c r="BA54" i="6"/>
  <c r="BA61" i="6"/>
  <c r="AY86" i="6"/>
  <c r="AY85" i="6" s="1"/>
  <c r="BA91" i="6"/>
  <c r="BA90" i="6" s="1"/>
  <c r="BA176" i="6"/>
  <c r="AY39" i="6"/>
  <c r="AY64" i="6"/>
  <c r="AY68" i="6"/>
  <c r="AY123" i="6"/>
  <c r="AY129" i="6"/>
  <c r="AY156" i="6"/>
  <c r="AY167" i="6"/>
  <c r="AY185" i="6"/>
  <c r="BA39" i="6"/>
  <c r="AY91" i="6"/>
  <c r="AY90" i="6" s="1"/>
  <c r="BA110" i="6"/>
  <c r="BA123" i="6"/>
  <c r="AY135" i="6"/>
  <c r="AY176" i="6"/>
  <c r="BA185" i="6"/>
  <c r="AY110" i="6" l="1"/>
  <c r="BA156" i="6"/>
  <c r="BA101" i="6"/>
  <c r="BA76" i="6"/>
  <c r="BA68" i="6"/>
  <c r="BA12" i="6"/>
  <c r="AY166" i="6"/>
  <c r="AY145" i="6"/>
  <c r="AY134" i="6" s="1"/>
  <c r="AY42" i="6"/>
  <c r="AY34" i="6" s="1"/>
  <c r="BA167" i="6"/>
  <c r="BA166" i="6" s="1"/>
  <c r="BA145" i="6"/>
  <c r="BA135" i="6"/>
  <c r="BA129" i="6"/>
  <c r="BA42" i="6"/>
  <c r="BA34" i="6" s="1"/>
  <c r="AY12" i="6"/>
  <c r="AY101" i="6"/>
  <c r="AY76" i="6"/>
  <c r="AY60" i="6" s="1"/>
  <c r="BA86" i="6"/>
  <c r="BA85" i="6" s="1"/>
  <c r="AY100" i="6" l="1"/>
  <c r="BA134" i="6"/>
  <c r="BA100" i="6"/>
  <c r="BA60" i="6"/>
  <c r="AY33" i="6"/>
  <c r="AY7" i="6" s="1"/>
  <c r="BA33" i="6" l="1"/>
  <c r="BA7" i="6" s="1"/>
  <c r="AJ187" i="6"/>
  <c r="AJ186" i="6"/>
  <c r="AH185" i="6"/>
  <c r="AF185" i="6"/>
  <c r="AJ183" i="6"/>
  <c r="AJ182" i="6"/>
  <c r="AJ181" i="6"/>
  <c r="AJ180" i="6"/>
  <c r="AJ179" i="6"/>
  <c r="AJ178" i="6"/>
  <c r="AJ177" i="6"/>
  <c r="AH176" i="6"/>
  <c r="AF176" i="6"/>
  <c r="AJ174" i="6"/>
  <c r="AJ173" i="6"/>
  <c r="AJ172" i="6"/>
  <c r="AJ171" i="6"/>
  <c r="AJ170" i="6"/>
  <c r="AJ169" i="6"/>
  <c r="AJ168" i="6"/>
  <c r="AH167" i="6"/>
  <c r="AF167" i="6"/>
  <c r="AJ164" i="6"/>
  <c r="AJ163" i="6"/>
  <c r="AJ162" i="6"/>
  <c r="AJ161" i="6"/>
  <c r="AJ160" i="6"/>
  <c r="AJ159" i="6"/>
  <c r="AJ158" i="6"/>
  <c r="AJ157" i="6"/>
  <c r="AH156" i="6"/>
  <c r="AF156" i="6"/>
  <c r="AJ154" i="6"/>
  <c r="AJ153" i="6"/>
  <c r="AJ152" i="6"/>
  <c r="AJ151" i="6"/>
  <c r="AJ150" i="6"/>
  <c r="AJ149" i="6"/>
  <c r="AJ148" i="6"/>
  <c r="AJ147" i="6"/>
  <c r="AJ146" i="6"/>
  <c r="AH145" i="6"/>
  <c r="AF145" i="6"/>
  <c r="AJ143" i="6"/>
  <c r="AJ142" i="6"/>
  <c r="AJ141" i="6"/>
  <c r="AJ140" i="6"/>
  <c r="AJ139" i="6"/>
  <c r="AJ138" i="6"/>
  <c r="AJ137" i="6"/>
  <c r="AJ136" i="6"/>
  <c r="AH135" i="6"/>
  <c r="AF135" i="6"/>
  <c r="AJ132" i="6"/>
  <c r="AJ131" i="6"/>
  <c r="AJ130" i="6"/>
  <c r="AH129" i="6"/>
  <c r="AF129" i="6"/>
  <c r="AJ127" i="6"/>
  <c r="AJ126" i="6"/>
  <c r="AJ125" i="6"/>
  <c r="AJ124" i="6"/>
  <c r="AH123" i="6"/>
  <c r="AF123" i="6"/>
  <c r="AJ121" i="6"/>
  <c r="AJ120" i="6"/>
  <c r="AJ119" i="6"/>
  <c r="AJ118" i="6"/>
  <c r="AJ117" i="6"/>
  <c r="AJ116" i="6"/>
  <c r="AJ115" i="6"/>
  <c r="AJ114" i="6"/>
  <c r="AJ113" i="6"/>
  <c r="AJ112" i="6"/>
  <c r="AJ111" i="6"/>
  <c r="AH110" i="6"/>
  <c r="AF110" i="6"/>
  <c r="AJ108" i="6"/>
  <c r="AJ107" i="6"/>
  <c r="AJ106" i="6"/>
  <c r="AJ105" i="6"/>
  <c r="AJ104" i="6"/>
  <c r="AJ103" i="6"/>
  <c r="AJ102" i="6"/>
  <c r="AH101" i="6"/>
  <c r="AF101" i="6"/>
  <c r="AJ98" i="6"/>
  <c r="AJ97" i="6"/>
  <c r="AJ96" i="6"/>
  <c r="AJ95" i="6"/>
  <c r="AJ94" i="6"/>
  <c r="AJ93" i="6"/>
  <c r="AJ92" i="6"/>
  <c r="AH91" i="6"/>
  <c r="AH90" i="6" s="1"/>
  <c r="AF91" i="6"/>
  <c r="AF90" i="6" s="1"/>
  <c r="AJ88" i="6"/>
  <c r="AJ87" i="6"/>
  <c r="AH86" i="6"/>
  <c r="AH85" i="6" s="1"/>
  <c r="AF86" i="6"/>
  <c r="AF85" i="6" s="1"/>
  <c r="AJ83" i="6"/>
  <c r="AJ82" i="6"/>
  <c r="AJ81" i="6"/>
  <c r="AJ80" i="6"/>
  <c r="AJ79" i="6"/>
  <c r="AJ78" i="6"/>
  <c r="AJ77" i="6"/>
  <c r="AH76" i="6"/>
  <c r="AF76" i="6"/>
  <c r="AJ74" i="6"/>
  <c r="AJ73" i="6"/>
  <c r="AJ72" i="6"/>
  <c r="AJ71" i="6"/>
  <c r="AJ70" i="6"/>
  <c r="AJ69" i="6"/>
  <c r="AH68" i="6"/>
  <c r="AF68" i="6"/>
  <c r="AJ66" i="6"/>
  <c r="AJ65" i="6"/>
  <c r="AH64" i="6"/>
  <c r="AF64" i="6"/>
  <c r="AJ62" i="6"/>
  <c r="AJ61" i="6" s="1"/>
  <c r="AH61" i="6"/>
  <c r="AF61" i="6"/>
  <c r="AJ58" i="6"/>
  <c r="AJ57" i="6"/>
  <c r="AJ56" i="6"/>
  <c r="AJ55" i="6"/>
  <c r="AH54" i="6"/>
  <c r="AF54" i="6"/>
  <c r="AJ52" i="6"/>
  <c r="AJ51" i="6"/>
  <c r="AJ50" i="6"/>
  <c r="AJ49" i="6"/>
  <c r="AJ48" i="6"/>
  <c r="AJ47" i="6"/>
  <c r="AJ46" i="6"/>
  <c r="AJ45" i="6"/>
  <c r="AJ44" i="6"/>
  <c r="AJ43" i="6"/>
  <c r="AH42" i="6"/>
  <c r="AF42" i="6"/>
  <c r="AJ40" i="6"/>
  <c r="AJ39" i="6" s="1"/>
  <c r="AH39" i="6"/>
  <c r="AF39" i="6"/>
  <c r="AJ37" i="6"/>
  <c r="AJ36" i="6"/>
  <c r="AH35" i="6"/>
  <c r="AF35" i="6"/>
  <c r="AJ31" i="6"/>
  <c r="AJ30" i="6"/>
  <c r="AJ29" i="6"/>
  <c r="AJ28" i="6"/>
  <c r="AJ27" i="6"/>
  <c r="AJ26" i="6"/>
  <c r="AJ25" i="6"/>
  <c r="AJ24" i="6"/>
  <c r="AJ23" i="6"/>
  <c r="AJ22" i="6"/>
  <c r="AJ21" i="6"/>
  <c r="AJ20" i="6"/>
  <c r="AJ19" i="6"/>
  <c r="AJ18" i="6"/>
  <c r="AJ17" i="6"/>
  <c r="AJ16" i="6"/>
  <c r="AJ15" i="6"/>
  <c r="AJ14" i="6"/>
  <c r="AJ13" i="6"/>
  <c r="AH12" i="6"/>
  <c r="AF12" i="6"/>
  <c r="AJ10" i="6"/>
  <c r="AJ9" i="6" s="1"/>
  <c r="AH9" i="6"/>
  <c r="AF9" i="6"/>
  <c r="AA187" i="6"/>
  <c r="AA186" i="6"/>
  <c r="Y185" i="6"/>
  <c r="W185" i="6"/>
  <c r="AA183" i="6"/>
  <c r="AA182" i="6"/>
  <c r="AA181" i="6"/>
  <c r="AA180" i="6"/>
  <c r="AA179" i="6"/>
  <c r="AA178" i="6"/>
  <c r="AA177" i="6"/>
  <c r="Y176" i="6"/>
  <c r="W176" i="6"/>
  <c r="AA174" i="6"/>
  <c r="AA173" i="6"/>
  <c r="AA172" i="6"/>
  <c r="AA171" i="6"/>
  <c r="AA170" i="6"/>
  <c r="AA169" i="6"/>
  <c r="AA168" i="6"/>
  <c r="Y167" i="6"/>
  <c r="W167" i="6"/>
  <c r="AA164" i="6"/>
  <c r="AA163" i="6"/>
  <c r="AA162" i="6"/>
  <c r="AA161" i="6"/>
  <c r="AA160" i="6"/>
  <c r="AA159" i="6"/>
  <c r="AA158" i="6"/>
  <c r="AA157" i="6"/>
  <c r="Y156" i="6"/>
  <c r="W156" i="6"/>
  <c r="AA154" i="6"/>
  <c r="AA153" i="6"/>
  <c r="AA152" i="6"/>
  <c r="AA151" i="6"/>
  <c r="AA150" i="6"/>
  <c r="AA149" i="6"/>
  <c r="AA148" i="6"/>
  <c r="AA147" i="6"/>
  <c r="AA146" i="6"/>
  <c r="Y145" i="6"/>
  <c r="W145" i="6"/>
  <c r="AA143" i="6"/>
  <c r="AA142" i="6"/>
  <c r="AA141" i="6"/>
  <c r="AA140" i="6"/>
  <c r="AA139" i="6"/>
  <c r="AA138" i="6"/>
  <c r="AA137" i="6"/>
  <c r="AA136" i="6"/>
  <c r="Y135" i="6"/>
  <c r="W135" i="6"/>
  <c r="AA132" i="6"/>
  <c r="AA131" i="6"/>
  <c r="AA130" i="6"/>
  <c r="Y129" i="6"/>
  <c r="W129" i="6"/>
  <c r="AA127" i="6"/>
  <c r="AA126" i="6"/>
  <c r="AA125" i="6"/>
  <c r="AA124" i="6"/>
  <c r="Y123" i="6"/>
  <c r="W123" i="6"/>
  <c r="AA121" i="6"/>
  <c r="AA120" i="6"/>
  <c r="AA119" i="6"/>
  <c r="AA118" i="6"/>
  <c r="AA117" i="6"/>
  <c r="AA116" i="6"/>
  <c r="AA115" i="6"/>
  <c r="AA114" i="6"/>
  <c r="AA113" i="6"/>
  <c r="AA112" i="6"/>
  <c r="AA111" i="6"/>
  <c r="Y110" i="6"/>
  <c r="W110" i="6"/>
  <c r="AA108" i="6"/>
  <c r="AA107" i="6"/>
  <c r="AA106" i="6"/>
  <c r="AA105" i="6"/>
  <c r="AA104" i="6"/>
  <c r="AA103" i="6"/>
  <c r="AA102" i="6"/>
  <c r="Y101" i="6"/>
  <c r="W101" i="6"/>
  <c r="AA98" i="6"/>
  <c r="AA97" i="6"/>
  <c r="AA96" i="6"/>
  <c r="AA95" i="6"/>
  <c r="AA94" i="6"/>
  <c r="AA93" i="6"/>
  <c r="AA92" i="6"/>
  <c r="Y91" i="6"/>
  <c r="Y90" i="6" s="1"/>
  <c r="W91" i="6"/>
  <c r="W90" i="6" s="1"/>
  <c r="AA88" i="6"/>
  <c r="AA87" i="6"/>
  <c r="Y86" i="6"/>
  <c r="Y85" i="6" s="1"/>
  <c r="W86" i="6"/>
  <c r="W85" i="6" s="1"/>
  <c r="AA83" i="6"/>
  <c r="AA82" i="6"/>
  <c r="AA81" i="6"/>
  <c r="AA80" i="6"/>
  <c r="AA79" i="6"/>
  <c r="AA78" i="6"/>
  <c r="AA77" i="6"/>
  <c r="Y76" i="6"/>
  <c r="W76" i="6"/>
  <c r="AA74" i="6"/>
  <c r="AA73" i="6"/>
  <c r="AA72" i="6"/>
  <c r="AA71" i="6"/>
  <c r="AA70" i="6"/>
  <c r="AA69" i="6"/>
  <c r="Y68" i="6"/>
  <c r="W68" i="6"/>
  <c r="AA66" i="6"/>
  <c r="AA65" i="6"/>
  <c r="Y64" i="6"/>
  <c r="W64" i="6"/>
  <c r="AA62" i="6"/>
  <c r="AA61" i="6" s="1"/>
  <c r="Y61" i="6"/>
  <c r="W61" i="6"/>
  <c r="AA58" i="6"/>
  <c r="AA57" i="6"/>
  <c r="AA56" i="6"/>
  <c r="AA55" i="6"/>
  <c r="Y54" i="6"/>
  <c r="W54" i="6"/>
  <c r="AA52" i="6"/>
  <c r="AA51" i="6"/>
  <c r="AA50" i="6"/>
  <c r="AA49" i="6"/>
  <c r="AA48" i="6"/>
  <c r="AA47" i="6"/>
  <c r="AA46" i="6"/>
  <c r="AA45" i="6"/>
  <c r="AA44" i="6"/>
  <c r="AA43" i="6"/>
  <c r="Y42" i="6"/>
  <c r="W42" i="6"/>
  <c r="AA40" i="6"/>
  <c r="AA39" i="6" s="1"/>
  <c r="Y39" i="6"/>
  <c r="W39" i="6"/>
  <c r="AA37" i="6"/>
  <c r="AA36" i="6"/>
  <c r="Y35" i="6"/>
  <c r="W35" i="6"/>
  <c r="AA31" i="6"/>
  <c r="AA30" i="6"/>
  <c r="AA29" i="6"/>
  <c r="AA28" i="6"/>
  <c r="AA27" i="6"/>
  <c r="AA26" i="6"/>
  <c r="AA25" i="6"/>
  <c r="AA24" i="6"/>
  <c r="AA23" i="6"/>
  <c r="AA22" i="6"/>
  <c r="AA21" i="6"/>
  <c r="AA20" i="6"/>
  <c r="AA19" i="6"/>
  <c r="AA18" i="6"/>
  <c r="AA17" i="6"/>
  <c r="AA16" i="6"/>
  <c r="AA15" i="6"/>
  <c r="AA14" i="6"/>
  <c r="AA13" i="6"/>
  <c r="Y12" i="6"/>
  <c r="W12" i="6"/>
  <c r="AA10" i="6"/>
  <c r="AA9" i="6" s="1"/>
  <c r="Y9" i="6"/>
  <c r="W9" i="6"/>
  <c r="R187" i="6"/>
  <c r="R186" i="6"/>
  <c r="P185" i="6"/>
  <c r="N185" i="6"/>
  <c r="R183" i="6"/>
  <c r="R182" i="6"/>
  <c r="R181" i="6"/>
  <c r="R180" i="6"/>
  <c r="R179" i="6"/>
  <c r="R178" i="6"/>
  <c r="R177" i="6"/>
  <c r="P176" i="6"/>
  <c r="N176" i="6"/>
  <c r="R174" i="6"/>
  <c r="R173" i="6"/>
  <c r="R172" i="6"/>
  <c r="R171" i="6"/>
  <c r="R170" i="6"/>
  <c r="R169" i="6"/>
  <c r="R168" i="6"/>
  <c r="P167" i="6"/>
  <c r="N167" i="6"/>
  <c r="R164" i="6"/>
  <c r="R163" i="6"/>
  <c r="R162" i="6"/>
  <c r="R161" i="6"/>
  <c r="R160" i="6"/>
  <c r="R159" i="6"/>
  <c r="R158" i="6"/>
  <c r="R157" i="6"/>
  <c r="P156" i="6"/>
  <c r="N156" i="6"/>
  <c r="R154" i="6"/>
  <c r="R153" i="6"/>
  <c r="R152" i="6"/>
  <c r="R151" i="6"/>
  <c r="R150" i="6"/>
  <c r="R149" i="6"/>
  <c r="R148" i="6"/>
  <c r="R147" i="6"/>
  <c r="R146" i="6"/>
  <c r="P145" i="6"/>
  <c r="N145" i="6"/>
  <c r="R143" i="6"/>
  <c r="R142" i="6"/>
  <c r="R141" i="6"/>
  <c r="R140" i="6"/>
  <c r="R139" i="6"/>
  <c r="R138" i="6"/>
  <c r="R137" i="6"/>
  <c r="R136" i="6"/>
  <c r="P135" i="6"/>
  <c r="N135" i="6"/>
  <c r="R132" i="6"/>
  <c r="R131" i="6"/>
  <c r="R130" i="6"/>
  <c r="P129" i="6"/>
  <c r="N129" i="6"/>
  <c r="R127" i="6"/>
  <c r="R126" i="6"/>
  <c r="R125" i="6"/>
  <c r="R124" i="6"/>
  <c r="P123" i="6"/>
  <c r="N123" i="6"/>
  <c r="R121" i="6"/>
  <c r="R120" i="6"/>
  <c r="R119" i="6"/>
  <c r="R118" i="6"/>
  <c r="R117" i="6"/>
  <c r="R116" i="6"/>
  <c r="R115" i="6"/>
  <c r="R114" i="6"/>
  <c r="R113" i="6"/>
  <c r="R112" i="6"/>
  <c r="R111" i="6"/>
  <c r="P110" i="6"/>
  <c r="N110" i="6"/>
  <c r="R108" i="6"/>
  <c r="R107" i="6"/>
  <c r="R106" i="6"/>
  <c r="R105" i="6"/>
  <c r="R104" i="6"/>
  <c r="R103" i="6"/>
  <c r="R102" i="6"/>
  <c r="P101" i="6"/>
  <c r="N101" i="6"/>
  <c r="R98" i="6"/>
  <c r="R97" i="6"/>
  <c r="R96" i="6"/>
  <c r="R95" i="6"/>
  <c r="R94" i="6"/>
  <c r="R93" i="6"/>
  <c r="R92" i="6"/>
  <c r="P91" i="6"/>
  <c r="P90" i="6" s="1"/>
  <c r="N91" i="6"/>
  <c r="N90" i="6" s="1"/>
  <c r="R88" i="6"/>
  <c r="R87" i="6"/>
  <c r="P86" i="6"/>
  <c r="P85" i="6" s="1"/>
  <c r="N86" i="6"/>
  <c r="N85" i="6" s="1"/>
  <c r="R83" i="6"/>
  <c r="R82" i="6"/>
  <c r="R81" i="6"/>
  <c r="R80" i="6"/>
  <c r="R79" i="6"/>
  <c r="R78" i="6"/>
  <c r="R77" i="6"/>
  <c r="P76" i="6"/>
  <c r="N76" i="6"/>
  <c r="R74" i="6"/>
  <c r="R73" i="6"/>
  <c r="R72" i="6"/>
  <c r="R71" i="6"/>
  <c r="R70" i="6"/>
  <c r="R69" i="6"/>
  <c r="P68" i="6"/>
  <c r="N68" i="6"/>
  <c r="R66" i="6"/>
  <c r="R65" i="6"/>
  <c r="P64" i="6"/>
  <c r="N64" i="6"/>
  <c r="R62" i="6"/>
  <c r="R61" i="6" s="1"/>
  <c r="P61" i="6"/>
  <c r="N61" i="6"/>
  <c r="R58" i="6"/>
  <c r="R57" i="6"/>
  <c r="R56" i="6"/>
  <c r="R55" i="6"/>
  <c r="P54" i="6"/>
  <c r="N54" i="6"/>
  <c r="R52" i="6"/>
  <c r="R51" i="6"/>
  <c r="R50" i="6"/>
  <c r="R49" i="6"/>
  <c r="R48" i="6"/>
  <c r="R47" i="6"/>
  <c r="R46" i="6"/>
  <c r="R45" i="6"/>
  <c r="R44" i="6"/>
  <c r="R43" i="6"/>
  <c r="P42" i="6"/>
  <c r="N42" i="6"/>
  <c r="R40" i="6"/>
  <c r="R39" i="6" s="1"/>
  <c r="P39" i="6"/>
  <c r="N39" i="6"/>
  <c r="R37" i="6"/>
  <c r="R36" i="6"/>
  <c r="P35" i="6"/>
  <c r="N35" i="6"/>
  <c r="R31" i="6"/>
  <c r="R30" i="6"/>
  <c r="R29" i="6"/>
  <c r="R28" i="6"/>
  <c r="R27" i="6"/>
  <c r="R26" i="6"/>
  <c r="R25" i="6"/>
  <c r="R24" i="6"/>
  <c r="R23" i="6"/>
  <c r="R22" i="6"/>
  <c r="R21" i="6"/>
  <c r="R20" i="6"/>
  <c r="R19" i="6"/>
  <c r="R18" i="6"/>
  <c r="R17" i="6"/>
  <c r="R16" i="6"/>
  <c r="R15" i="6"/>
  <c r="R14" i="6"/>
  <c r="R13" i="6"/>
  <c r="P12" i="6"/>
  <c r="N12" i="6"/>
  <c r="R10" i="6"/>
  <c r="R9" i="6" s="1"/>
  <c r="P9" i="6"/>
  <c r="N9" i="6"/>
  <c r="J187" i="6"/>
  <c r="I187" i="6"/>
  <c r="BB187" i="6" s="1"/>
  <c r="I186" i="6"/>
  <c r="G185" i="6"/>
  <c r="E185" i="6"/>
  <c r="I183" i="6"/>
  <c r="BB183" i="6" s="1"/>
  <c r="I182" i="6"/>
  <c r="BB182" i="6" s="1"/>
  <c r="J182" i="6"/>
  <c r="I181" i="6"/>
  <c r="J181" i="6"/>
  <c r="I180" i="6"/>
  <c r="BB180" i="6" s="1"/>
  <c r="J180" i="6"/>
  <c r="I179" i="6"/>
  <c r="BB179" i="6" s="1"/>
  <c r="J179" i="6"/>
  <c r="J178" i="6"/>
  <c r="I178" i="6"/>
  <c r="J177" i="6"/>
  <c r="I177" i="6"/>
  <c r="G176" i="6"/>
  <c r="E176" i="6"/>
  <c r="I174" i="6"/>
  <c r="I173" i="6"/>
  <c r="I172" i="6"/>
  <c r="BB172" i="6" s="1"/>
  <c r="J172" i="6"/>
  <c r="I171" i="6"/>
  <c r="BB171" i="6" s="1"/>
  <c r="J171" i="6"/>
  <c r="I170" i="6"/>
  <c r="BB170" i="6" s="1"/>
  <c r="I169" i="6"/>
  <c r="J169" i="6"/>
  <c r="I168" i="6"/>
  <c r="BB168" i="6" s="1"/>
  <c r="G167" i="6"/>
  <c r="E167" i="6"/>
  <c r="I164" i="6"/>
  <c r="J163" i="6"/>
  <c r="I163" i="6"/>
  <c r="BB163" i="6" s="1"/>
  <c r="J162" i="6"/>
  <c r="I162" i="6"/>
  <c r="BB162" i="6" s="1"/>
  <c r="J161" i="6"/>
  <c r="I161" i="6"/>
  <c r="BB161" i="6" s="1"/>
  <c r="J160" i="6"/>
  <c r="I160" i="6"/>
  <c r="J159" i="6"/>
  <c r="I159" i="6"/>
  <c r="BB159" i="6" s="1"/>
  <c r="J158" i="6"/>
  <c r="I158" i="6"/>
  <c r="BB158" i="6" s="1"/>
  <c r="I157" i="6"/>
  <c r="BB157" i="6" s="1"/>
  <c r="G156" i="6"/>
  <c r="E156" i="6"/>
  <c r="I154" i="6"/>
  <c r="BB154" i="6" s="1"/>
  <c r="I153" i="6"/>
  <c r="BB153" i="6" s="1"/>
  <c r="J153" i="6"/>
  <c r="I152" i="6"/>
  <c r="J152" i="6"/>
  <c r="I151" i="6"/>
  <c r="BB151" i="6" s="1"/>
  <c r="J151" i="6"/>
  <c r="I150" i="6"/>
  <c r="BB150" i="6" s="1"/>
  <c r="J150" i="6"/>
  <c r="I149" i="6"/>
  <c r="BB149" i="6" s="1"/>
  <c r="J149" i="6"/>
  <c r="I148" i="6"/>
  <c r="I147" i="6"/>
  <c r="BB147" i="6" s="1"/>
  <c r="J147" i="6"/>
  <c r="I146" i="6"/>
  <c r="BB146" i="6" s="1"/>
  <c r="G145" i="6"/>
  <c r="E145" i="6"/>
  <c r="I143" i="6"/>
  <c r="BB143" i="6" s="1"/>
  <c r="J143" i="6"/>
  <c r="I142" i="6"/>
  <c r="BB142" i="6" s="1"/>
  <c r="J142" i="6"/>
  <c r="I141" i="6"/>
  <c r="BB141" i="6" s="1"/>
  <c r="J141" i="6"/>
  <c r="I140" i="6"/>
  <c r="J140" i="6"/>
  <c r="I139" i="6"/>
  <c r="BB139" i="6" s="1"/>
  <c r="J139" i="6"/>
  <c r="I138" i="6"/>
  <c r="BB138" i="6" s="1"/>
  <c r="I137" i="6"/>
  <c r="J137" i="6"/>
  <c r="I136" i="6"/>
  <c r="BB136" i="6" s="1"/>
  <c r="J136" i="6"/>
  <c r="G135" i="6"/>
  <c r="E135" i="6"/>
  <c r="I132" i="6"/>
  <c r="BB132" i="6" s="1"/>
  <c r="J132" i="6"/>
  <c r="I131" i="6"/>
  <c r="J131" i="6"/>
  <c r="I130" i="6"/>
  <c r="BB130" i="6" s="1"/>
  <c r="J130" i="6"/>
  <c r="G129" i="6"/>
  <c r="E129" i="6"/>
  <c r="I127" i="6"/>
  <c r="BB127" i="6" s="1"/>
  <c r="J127" i="6"/>
  <c r="I126" i="6"/>
  <c r="BB126" i="6" s="1"/>
  <c r="J126" i="6"/>
  <c r="I125" i="6"/>
  <c r="BB125" i="6" s="1"/>
  <c r="J125" i="6"/>
  <c r="I124" i="6"/>
  <c r="G123" i="6"/>
  <c r="E123" i="6"/>
  <c r="I121" i="6"/>
  <c r="BB121" i="6" s="1"/>
  <c r="J121" i="6"/>
  <c r="I120" i="6"/>
  <c r="BB120" i="6" s="1"/>
  <c r="J120" i="6"/>
  <c r="I119" i="6"/>
  <c r="J119" i="6"/>
  <c r="I118" i="6"/>
  <c r="BB118" i="6" s="1"/>
  <c r="I117" i="6"/>
  <c r="BB117" i="6" s="1"/>
  <c r="J117" i="6"/>
  <c r="I116" i="6"/>
  <c r="J116" i="6"/>
  <c r="I115" i="6"/>
  <c r="BB115" i="6" s="1"/>
  <c r="I114" i="6"/>
  <c r="BB114" i="6" s="1"/>
  <c r="J114" i="6"/>
  <c r="I113" i="6"/>
  <c r="BB113" i="6" s="1"/>
  <c r="J113" i="6"/>
  <c r="I112" i="6"/>
  <c r="J112" i="6"/>
  <c r="I111" i="6"/>
  <c r="J111" i="6"/>
  <c r="G110" i="6"/>
  <c r="E110" i="6"/>
  <c r="I108" i="6"/>
  <c r="BB108" i="6" s="1"/>
  <c r="I107" i="6"/>
  <c r="BB107" i="6" s="1"/>
  <c r="I106" i="6"/>
  <c r="BB106" i="6" s="1"/>
  <c r="I105" i="6"/>
  <c r="BB105" i="6" s="1"/>
  <c r="J105" i="6"/>
  <c r="I104" i="6"/>
  <c r="BB104" i="6" s="1"/>
  <c r="J104" i="6"/>
  <c r="I103" i="6"/>
  <c r="J103" i="6"/>
  <c r="I102" i="6"/>
  <c r="BB102" i="6" s="1"/>
  <c r="G101" i="6"/>
  <c r="E101" i="6"/>
  <c r="I98" i="6"/>
  <c r="J98" i="6"/>
  <c r="I97" i="6"/>
  <c r="BB97" i="6" s="1"/>
  <c r="I96" i="6"/>
  <c r="BB96" i="6" s="1"/>
  <c r="J96" i="6"/>
  <c r="I95" i="6"/>
  <c r="BB95" i="6" s="1"/>
  <c r="I94" i="6"/>
  <c r="J94" i="6"/>
  <c r="I93" i="6"/>
  <c r="BB93" i="6" s="1"/>
  <c r="J93" i="6"/>
  <c r="I92" i="6"/>
  <c r="BB92" i="6" s="1"/>
  <c r="G91" i="6"/>
  <c r="G90" i="6" s="1"/>
  <c r="E91" i="6"/>
  <c r="E90" i="6" s="1"/>
  <c r="I88" i="6"/>
  <c r="BB88" i="6" s="1"/>
  <c r="I87" i="6"/>
  <c r="BB87" i="6" s="1"/>
  <c r="J87" i="6"/>
  <c r="G86" i="6"/>
  <c r="G85" i="6" s="1"/>
  <c r="E86" i="6"/>
  <c r="E85" i="6" s="1"/>
  <c r="J83" i="6"/>
  <c r="I83" i="6"/>
  <c r="BB83" i="6" s="1"/>
  <c r="J82" i="6"/>
  <c r="I82" i="6"/>
  <c r="BB82" i="6" s="1"/>
  <c r="I81" i="6"/>
  <c r="J81" i="6"/>
  <c r="I80" i="6"/>
  <c r="J80" i="6"/>
  <c r="I79" i="6"/>
  <c r="BB79" i="6" s="1"/>
  <c r="I78" i="6"/>
  <c r="BB78" i="6" s="1"/>
  <c r="I77" i="6"/>
  <c r="BB77" i="6" s="1"/>
  <c r="G76" i="6"/>
  <c r="E76" i="6"/>
  <c r="I74" i="6"/>
  <c r="BB74" i="6" s="1"/>
  <c r="I73" i="6"/>
  <c r="BB73" i="6" s="1"/>
  <c r="I72" i="6"/>
  <c r="BB72" i="6" s="1"/>
  <c r="I71" i="6"/>
  <c r="BB71" i="6" s="1"/>
  <c r="J71" i="6"/>
  <c r="I70" i="6"/>
  <c r="BB70" i="6" s="1"/>
  <c r="J70" i="6"/>
  <c r="J69" i="6"/>
  <c r="I69" i="6"/>
  <c r="G68" i="6"/>
  <c r="E68" i="6"/>
  <c r="I66" i="6"/>
  <c r="I65" i="6"/>
  <c r="G64" i="6"/>
  <c r="E64" i="6"/>
  <c r="I62" i="6"/>
  <c r="BB62" i="6" s="1"/>
  <c r="J62" i="6"/>
  <c r="G61" i="6"/>
  <c r="E61" i="6"/>
  <c r="I58" i="6"/>
  <c r="BB58" i="6" s="1"/>
  <c r="I57" i="6"/>
  <c r="BB57" i="6" s="1"/>
  <c r="J57" i="6"/>
  <c r="I56" i="6"/>
  <c r="BB56" i="6" s="1"/>
  <c r="I55" i="6"/>
  <c r="J55" i="6"/>
  <c r="G54" i="6"/>
  <c r="E54" i="6"/>
  <c r="I52" i="6"/>
  <c r="J52" i="6"/>
  <c r="I51" i="6"/>
  <c r="I50" i="6"/>
  <c r="BB50" i="6" s="1"/>
  <c r="I49" i="6"/>
  <c r="BB49" i="6" s="1"/>
  <c r="I48" i="6"/>
  <c r="J48" i="6"/>
  <c r="I47" i="6"/>
  <c r="BB47" i="6" s="1"/>
  <c r="I46" i="6"/>
  <c r="BB46" i="6" s="1"/>
  <c r="I45" i="6"/>
  <c r="BB45" i="6" s="1"/>
  <c r="J45" i="6"/>
  <c r="I44" i="6"/>
  <c r="BB44" i="6" s="1"/>
  <c r="I43" i="6"/>
  <c r="J43" i="6"/>
  <c r="G42" i="6"/>
  <c r="E42" i="6"/>
  <c r="I40" i="6"/>
  <c r="G39" i="6"/>
  <c r="E39" i="6"/>
  <c r="I37" i="6"/>
  <c r="BB37" i="6" s="1"/>
  <c r="J37" i="6"/>
  <c r="I36" i="6"/>
  <c r="G35" i="6"/>
  <c r="E35" i="6"/>
  <c r="I31" i="6"/>
  <c r="BB31" i="6" s="1"/>
  <c r="J30" i="6"/>
  <c r="I30" i="6"/>
  <c r="BB30" i="6" s="1"/>
  <c r="I29" i="6"/>
  <c r="BB29" i="6" s="1"/>
  <c r="J29" i="6"/>
  <c r="J28" i="6"/>
  <c r="I28" i="6"/>
  <c r="BB28" i="6" s="1"/>
  <c r="I27" i="6"/>
  <c r="BB27" i="6" s="1"/>
  <c r="J27" i="6"/>
  <c r="I26" i="6"/>
  <c r="I25" i="6"/>
  <c r="J25" i="6"/>
  <c r="I24" i="6"/>
  <c r="BB24" i="6" s="1"/>
  <c r="I23" i="6"/>
  <c r="BB23" i="6" s="1"/>
  <c r="I22" i="6"/>
  <c r="BB22" i="6" s="1"/>
  <c r="J22" i="6"/>
  <c r="I21" i="6"/>
  <c r="J21" i="6"/>
  <c r="I20" i="6"/>
  <c r="BB20" i="6" s="1"/>
  <c r="J20" i="6"/>
  <c r="I19" i="6"/>
  <c r="BB19" i="6" s="1"/>
  <c r="J19" i="6"/>
  <c r="I18" i="6"/>
  <c r="BB18" i="6" s="1"/>
  <c r="I17" i="6"/>
  <c r="BB17" i="6" s="1"/>
  <c r="I16" i="6"/>
  <c r="BB16" i="6" s="1"/>
  <c r="J16" i="6"/>
  <c r="I15" i="6"/>
  <c r="BB15" i="6" s="1"/>
  <c r="I14" i="6"/>
  <c r="BB14" i="6" s="1"/>
  <c r="I13" i="6"/>
  <c r="G12" i="6"/>
  <c r="E12" i="6"/>
  <c r="I10" i="6"/>
  <c r="BB10" i="6" s="1"/>
  <c r="J10" i="6"/>
  <c r="G9" i="6"/>
  <c r="E9" i="6"/>
  <c r="BB26" i="6" l="1"/>
  <c r="BB48" i="6"/>
  <c r="BB65" i="6"/>
  <c r="BB69" i="6"/>
  <c r="BB116" i="6"/>
  <c r="BB137" i="6"/>
  <c r="BB174" i="6"/>
  <c r="BB40" i="6"/>
  <c r="BB39" i="6" s="1"/>
  <c r="BB52" i="6"/>
  <c r="BB81" i="6"/>
  <c r="BB112" i="6"/>
  <c r="BB178" i="6"/>
  <c r="L22" i="6"/>
  <c r="L25" i="6"/>
  <c r="L80" i="6"/>
  <c r="L98" i="6"/>
  <c r="L153" i="6"/>
  <c r="BB25" i="6"/>
  <c r="L45" i="6"/>
  <c r="L48" i="6"/>
  <c r="BB51" i="6"/>
  <c r="L57" i="6"/>
  <c r="BB80" i="6"/>
  <c r="L82" i="6"/>
  <c r="L96" i="6"/>
  <c r="BB98" i="6"/>
  <c r="L103" i="6"/>
  <c r="L105" i="6"/>
  <c r="BB111" i="6"/>
  <c r="L116" i="6"/>
  <c r="L126" i="6"/>
  <c r="L131" i="6"/>
  <c r="L137" i="6"/>
  <c r="L147" i="6"/>
  <c r="L159" i="6"/>
  <c r="L161" i="6"/>
  <c r="L163" i="6"/>
  <c r="L171" i="6"/>
  <c r="BB173" i="6"/>
  <c r="BB177" i="6"/>
  <c r="L179" i="6"/>
  <c r="L181" i="6"/>
  <c r="L93" i="6"/>
  <c r="L111" i="6"/>
  <c r="L113" i="6"/>
  <c r="L120" i="6"/>
  <c r="L141" i="6"/>
  <c r="L149" i="6"/>
  <c r="L16" i="6"/>
  <c r="L19" i="6"/>
  <c r="L21" i="6"/>
  <c r="M21" i="6" s="1"/>
  <c r="L28" i="6"/>
  <c r="L30" i="6"/>
  <c r="BB36" i="6"/>
  <c r="BB35" i="6" s="1"/>
  <c r="L43" i="6"/>
  <c r="L52" i="6"/>
  <c r="M52" i="6" s="1"/>
  <c r="L55" i="6"/>
  <c r="L62" i="6"/>
  <c r="L71" i="6"/>
  <c r="M71" i="6" s="1"/>
  <c r="L81" i="6"/>
  <c r="M81" i="6" s="1"/>
  <c r="L87" i="6"/>
  <c r="L94" i="6"/>
  <c r="BB103" i="6"/>
  <c r="BB101" i="6" s="1"/>
  <c r="L112" i="6"/>
  <c r="L114" i="6"/>
  <c r="L119" i="6"/>
  <c r="L121" i="6"/>
  <c r="BB124" i="6"/>
  <c r="BB123" i="6" s="1"/>
  <c r="BB131" i="6"/>
  <c r="L140" i="6"/>
  <c r="L142" i="6"/>
  <c r="L150" i="6"/>
  <c r="L152" i="6"/>
  <c r="BB160" i="6"/>
  <c r="BB164" i="6"/>
  <c r="L169" i="6"/>
  <c r="L177" i="6"/>
  <c r="BB181" i="6"/>
  <c r="L187" i="6"/>
  <c r="L20" i="6"/>
  <c r="L70" i="6"/>
  <c r="L139" i="6"/>
  <c r="L143" i="6"/>
  <c r="L151" i="6"/>
  <c r="L178" i="6"/>
  <c r="BB186" i="6"/>
  <c r="BB185" i="6" s="1"/>
  <c r="L10" i="6"/>
  <c r="BB13" i="6"/>
  <c r="BB21" i="6"/>
  <c r="L27" i="6"/>
  <c r="L29" i="6"/>
  <c r="L37" i="6"/>
  <c r="BB43" i="6"/>
  <c r="BB55" i="6"/>
  <c r="BB66" i="6"/>
  <c r="BB64" i="6" s="1"/>
  <c r="L69" i="6"/>
  <c r="L83" i="6"/>
  <c r="BB94" i="6"/>
  <c r="L104" i="6"/>
  <c r="L117" i="6"/>
  <c r="BB119" i="6"/>
  <c r="BB110" i="6" s="1"/>
  <c r="L125" i="6"/>
  <c r="L127" i="6"/>
  <c r="L130" i="6"/>
  <c r="L132" i="6"/>
  <c r="L136" i="6"/>
  <c r="BB140" i="6"/>
  <c r="BB135" i="6" s="1"/>
  <c r="BB148" i="6"/>
  <c r="BB152" i="6"/>
  <c r="L158" i="6"/>
  <c r="L160" i="6"/>
  <c r="L162" i="6"/>
  <c r="BB169" i="6"/>
  <c r="BB167" i="6" s="1"/>
  <c r="L172" i="6"/>
  <c r="L180" i="6"/>
  <c r="L182" i="6"/>
  <c r="BB54" i="6"/>
  <c r="BB91" i="6"/>
  <c r="BB90" i="6" s="1"/>
  <c r="BB86" i="6"/>
  <c r="BB85" i="6" s="1"/>
  <c r="I9" i="6"/>
  <c r="BB9" i="6"/>
  <c r="I39" i="6"/>
  <c r="BB68" i="6"/>
  <c r="E134" i="6"/>
  <c r="M25" i="6"/>
  <c r="P60" i="6"/>
  <c r="J9" i="6"/>
  <c r="I61" i="6"/>
  <c r="BB61" i="6"/>
  <c r="BB129" i="6"/>
  <c r="N166" i="6"/>
  <c r="I185" i="6"/>
  <c r="AA167" i="6"/>
  <c r="R35" i="6"/>
  <c r="AJ64" i="6"/>
  <c r="R86" i="6"/>
  <c r="R85" i="6" s="1"/>
  <c r="R135" i="6"/>
  <c r="P166" i="6"/>
  <c r="Y60" i="6"/>
  <c r="AA101" i="6"/>
  <c r="W166" i="6"/>
  <c r="AJ35" i="6"/>
  <c r="I145" i="6"/>
  <c r="I176" i="6"/>
  <c r="I35" i="6"/>
  <c r="G166" i="6"/>
  <c r="AF100" i="6"/>
  <c r="AJ185" i="6"/>
  <c r="R64" i="6"/>
  <c r="W34" i="6"/>
  <c r="AA129" i="6"/>
  <c r="I91" i="6"/>
  <c r="I90" i="6" s="1"/>
  <c r="G100" i="6"/>
  <c r="I110" i="6"/>
  <c r="G134" i="6"/>
  <c r="I167" i="6"/>
  <c r="I166" i="6" s="1"/>
  <c r="R91" i="6"/>
  <c r="R90" i="6" s="1"/>
  <c r="N100" i="6"/>
  <c r="AJ167" i="6"/>
  <c r="N34" i="6"/>
  <c r="I64" i="6"/>
  <c r="E166" i="6"/>
  <c r="R76" i="6"/>
  <c r="R110" i="6"/>
  <c r="AA35" i="6"/>
  <c r="AA68" i="6"/>
  <c r="AA76" i="6"/>
  <c r="AH60" i="6"/>
  <c r="AJ91" i="6"/>
  <c r="AJ90" i="6" s="1"/>
  <c r="AJ135" i="6"/>
  <c r="AF166" i="6"/>
  <c r="AH166" i="6"/>
  <c r="AJ156" i="6"/>
  <c r="AH134" i="6"/>
  <c r="AJ145" i="6"/>
  <c r="AF134" i="6"/>
  <c r="AJ129" i="6"/>
  <c r="AJ123" i="6"/>
  <c r="AJ110" i="6"/>
  <c r="AH100" i="6"/>
  <c r="AJ101" i="6"/>
  <c r="AJ86" i="6"/>
  <c r="AJ85" i="6" s="1"/>
  <c r="AJ76" i="6"/>
  <c r="AF60" i="6"/>
  <c r="AJ68" i="6"/>
  <c r="AJ54" i="6"/>
  <c r="AJ42" i="6"/>
  <c r="AF34" i="6"/>
  <c r="AH34" i="6"/>
  <c r="AA185" i="6"/>
  <c r="AA176" i="6"/>
  <c r="Y166" i="6"/>
  <c r="AA156" i="6"/>
  <c r="W134" i="6"/>
  <c r="Y134" i="6"/>
  <c r="AA135" i="6"/>
  <c r="Y100" i="6"/>
  <c r="AA123" i="6"/>
  <c r="AA110" i="6"/>
  <c r="W100" i="6"/>
  <c r="AA91" i="6"/>
  <c r="AA90" i="6" s="1"/>
  <c r="AA86" i="6"/>
  <c r="AA85" i="6" s="1"/>
  <c r="AA64" i="6"/>
  <c r="AA54" i="6"/>
  <c r="AA42" i="6"/>
  <c r="R185" i="6"/>
  <c r="R176" i="6"/>
  <c r="P134" i="6"/>
  <c r="R145" i="6"/>
  <c r="N134" i="6"/>
  <c r="R129" i="6"/>
  <c r="P100" i="6"/>
  <c r="R123" i="6"/>
  <c r="R101" i="6"/>
  <c r="R68" i="6"/>
  <c r="N60" i="6"/>
  <c r="R54" i="6"/>
  <c r="R42" i="6"/>
  <c r="P34" i="6"/>
  <c r="R12" i="6"/>
  <c r="J186" i="6"/>
  <c r="J183" i="6"/>
  <c r="J168" i="6"/>
  <c r="J174" i="6"/>
  <c r="J173" i="6"/>
  <c r="J170" i="6"/>
  <c r="J164" i="6"/>
  <c r="I156" i="6"/>
  <c r="J157" i="6"/>
  <c r="J146" i="6"/>
  <c r="J148" i="6"/>
  <c r="J154" i="6"/>
  <c r="I135" i="6"/>
  <c r="J138" i="6"/>
  <c r="J129" i="6"/>
  <c r="I129" i="6"/>
  <c r="S132" i="6"/>
  <c r="U132" i="6" s="1"/>
  <c r="J124" i="6"/>
  <c r="I123" i="6"/>
  <c r="J115" i="6"/>
  <c r="J118" i="6"/>
  <c r="E100" i="6"/>
  <c r="J102" i="6"/>
  <c r="J108" i="6"/>
  <c r="I101" i="6"/>
  <c r="J107" i="6"/>
  <c r="J106" i="6"/>
  <c r="J97" i="6"/>
  <c r="J95" i="6"/>
  <c r="I86" i="6"/>
  <c r="I85" i="6" s="1"/>
  <c r="J78" i="6"/>
  <c r="I76" i="6"/>
  <c r="G60" i="6"/>
  <c r="J74" i="6"/>
  <c r="J72" i="6"/>
  <c r="J73" i="6"/>
  <c r="I68" i="6"/>
  <c r="J66" i="6"/>
  <c r="E60" i="6"/>
  <c r="J56" i="6"/>
  <c r="J51" i="6"/>
  <c r="J46" i="6"/>
  <c r="J50" i="6"/>
  <c r="E34" i="6"/>
  <c r="I42" i="6"/>
  <c r="J47" i="6"/>
  <c r="J49" i="6"/>
  <c r="J40" i="6"/>
  <c r="G34" i="6"/>
  <c r="J13" i="6"/>
  <c r="J15" i="6"/>
  <c r="J24" i="6"/>
  <c r="J14" i="6"/>
  <c r="J18" i="6"/>
  <c r="J23" i="6"/>
  <c r="J17" i="6"/>
  <c r="J26" i="6"/>
  <c r="J31" i="6"/>
  <c r="I12" i="6"/>
  <c r="S178" i="6"/>
  <c r="U178" i="6" s="1"/>
  <c r="S182" i="6"/>
  <c r="S174" i="6"/>
  <c r="S159" i="6"/>
  <c r="S163" i="6"/>
  <c r="S153" i="6"/>
  <c r="S147" i="6"/>
  <c r="U147" i="6" s="1"/>
  <c r="S143" i="6"/>
  <c r="U143" i="6" s="1"/>
  <c r="S137" i="6"/>
  <c r="S141" i="6"/>
  <c r="S112" i="6"/>
  <c r="U112" i="6" s="1"/>
  <c r="S114" i="6"/>
  <c r="S116" i="6"/>
  <c r="U116" i="6" s="1"/>
  <c r="S120" i="6"/>
  <c r="U120" i="6" s="1"/>
  <c r="S108" i="6"/>
  <c r="S106" i="6"/>
  <c r="U106" i="6" s="1"/>
  <c r="M93" i="6"/>
  <c r="S82" i="6"/>
  <c r="U82" i="6" s="1"/>
  <c r="AJ12" i="6"/>
  <c r="AJ176" i="6"/>
  <c r="Y34" i="6"/>
  <c r="W60" i="6"/>
  <c r="AA12" i="6"/>
  <c r="AA145" i="6"/>
  <c r="R167" i="6"/>
  <c r="R156" i="6"/>
  <c r="J65" i="6"/>
  <c r="J36" i="6"/>
  <c r="J44" i="6"/>
  <c r="J77" i="6"/>
  <c r="I54" i="6"/>
  <c r="J58" i="6"/>
  <c r="J61" i="6"/>
  <c r="J79" i="6"/>
  <c r="J88" i="6"/>
  <c r="J92" i="6"/>
  <c r="E185" i="5"/>
  <c r="F185" i="5"/>
  <c r="G185" i="5"/>
  <c r="H185" i="5"/>
  <c r="E176" i="5"/>
  <c r="F176" i="5"/>
  <c r="G176" i="5"/>
  <c r="H176" i="5"/>
  <c r="E167" i="5"/>
  <c r="F167" i="5"/>
  <c r="F166" i="5" s="1"/>
  <c r="G167" i="5"/>
  <c r="G166" i="5" s="1"/>
  <c r="H167" i="5"/>
  <c r="E166" i="5"/>
  <c r="E156" i="5"/>
  <c r="F156" i="5"/>
  <c r="G156" i="5"/>
  <c r="G134" i="5" s="1"/>
  <c r="H156" i="5"/>
  <c r="E145" i="5"/>
  <c r="F145" i="5"/>
  <c r="G145" i="5"/>
  <c r="H145" i="5"/>
  <c r="E135" i="5"/>
  <c r="E134" i="5" s="1"/>
  <c r="F135" i="5"/>
  <c r="G135" i="5"/>
  <c r="H135" i="5"/>
  <c r="E129" i="5"/>
  <c r="F129" i="5"/>
  <c r="G129" i="5"/>
  <c r="H129" i="5"/>
  <c r="E123" i="5"/>
  <c r="F123" i="5"/>
  <c r="G123" i="5"/>
  <c r="H123" i="5"/>
  <c r="E110" i="5"/>
  <c r="F110" i="5"/>
  <c r="G110" i="5"/>
  <c r="H110" i="5"/>
  <c r="E101" i="5"/>
  <c r="E100" i="5" s="1"/>
  <c r="F101" i="5"/>
  <c r="G101" i="5"/>
  <c r="H101" i="5"/>
  <c r="E91" i="5"/>
  <c r="E90" i="5" s="1"/>
  <c r="F91" i="5"/>
  <c r="F90" i="5" s="1"/>
  <c r="G91" i="5"/>
  <c r="H91" i="5"/>
  <c r="H90" i="5" s="1"/>
  <c r="G90" i="5"/>
  <c r="E86" i="5"/>
  <c r="E85" i="5" s="1"/>
  <c r="F86" i="5"/>
  <c r="F85" i="5" s="1"/>
  <c r="G86" i="5"/>
  <c r="H86" i="5"/>
  <c r="H85" i="5" s="1"/>
  <c r="I86" i="5"/>
  <c r="I85" i="5" s="1"/>
  <c r="G85" i="5"/>
  <c r="E76" i="5"/>
  <c r="F76" i="5"/>
  <c r="G76" i="5"/>
  <c r="H76" i="5"/>
  <c r="E68" i="5"/>
  <c r="F68" i="5"/>
  <c r="G68" i="5"/>
  <c r="H68" i="5"/>
  <c r="E64" i="5"/>
  <c r="F64" i="5"/>
  <c r="G64" i="5"/>
  <c r="G60" i="5" s="1"/>
  <c r="H64" i="5"/>
  <c r="E61" i="5"/>
  <c r="F61" i="5"/>
  <c r="G61" i="5"/>
  <c r="H61" i="5"/>
  <c r="E60" i="5"/>
  <c r="E54" i="5"/>
  <c r="F54" i="5"/>
  <c r="G54" i="5"/>
  <c r="H54" i="5"/>
  <c r="E42" i="5"/>
  <c r="F42" i="5"/>
  <c r="G42" i="5"/>
  <c r="H42" i="5"/>
  <c r="E39" i="5"/>
  <c r="F39" i="5"/>
  <c r="G39" i="5"/>
  <c r="H39" i="5"/>
  <c r="E35" i="5"/>
  <c r="E34" i="5" s="1"/>
  <c r="F35" i="5"/>
  <c r="G35" i="5"/>
  <c r="G34" i="5" s="1"/>
  <c r="H35" i="5"/>
  <c r="E12" i="5"/>
  <c r="F12" i="5"/>
  <c r="G12" i="5"/>
  <c r="H12" i="5"/>
  <c r="E9" i="5"/>
  <c r="F9" i="5"/>
  <c r="G9" i="5"/>
  <c r="H9" i="5"/>
  <c r="I187" i="5"/>
  <c r="I185" i="5" s="1"/>
  <c r="J187" i="5"/>
  <c r="L187" i="5" s="1"/>
  <c r="I186" i="5"/>
  <c r="I183" i="5"/>
  <c r="J183" i="5"/>
  <c r="L183" i="5" s="1"/>
  <c r="I182" i="5"/>
  <c r="J182" i="5"/>
  <c r="L182" i="5" s="1"/>
  <c r="I181" i="5"/>
  <c r="I180" i="5"/>
  <c r="I179" i="5"/>
  <c r="J179" i="5"/>
  <c r="L179" i="5" s="1"/>
  <c r="I178" i="5"/>
  <c r="J178" i="5"/>
  <c r="L178" i="5" s="1"/>
  <c r="I177" i="5"/>
  <c r="I176" i="5" s="1"/>
  <c r="J177" i="5"/>
  <c r="L177" i="5" s="1"/>
  <c r="I174" i="5"/>
  <c r="I173" i="5"/>
  <c r="J173" i="5"/>
  <c r="L173" i="5" s="1"/>
  <c r="I172" i="5"/>
  <c r="J172" i="5"/>
  <c r="L172" i="5" s="1"/>
  <c r="I171" i="5"/>
  <c r="J171" i="5"/>
  <c r="L171" i="5" s="1"/>
  <c r="J170" i="5"/>
  <c r="L170" i="5" s="1"/>
  <c r="I170" i="5"/>
  <c r="I169" i="5"/>
  <c r="J169" i="5"/>
  <c r="L169" i="5" s="1"/>
  <c r="I168" i="5"/>
  <c r="I167" i="5" s="1"/>
  <c r="I166" i="5" s="1"/>
  <c r="J168" i="5"/>
  <c r="L168" i="5" s="1"/>
  <c r="I164" i="5"/>
  <c r="I163" i="5"/>
  <c r="J163" i="5"/>
  <c r="L163" i="5" s="1"/>
  <c r="I162" i="5"/>
  <c r="J162" i="5"/>
  <c r="L162" i="5" s="1"/>
  <c r="I161" i="5"/>
  <c r="J161" i="5"/>
  <c r="L161" i="5" s="1"/>
  <c r="I160" i="5"/>
  <c r="I159" i="5"/>
  <c r="J159" i="5"/>
  <c r="L159" i="5" s="1"/>
  <c r="I158" i="5"/>
  <c r="J158" i="5"/>
  <c r="L158" i="5" s="1"/>
  <c r="I157" i="5"/>
  <c r="I156" i="5" s="1"/>
  <c r="J157" i="5"/>
  <c r="L157" i="5" s="1"/>
  <c r="I154" i="5"/>
  <c r="I153" i="5"/>
  <c r="J153" i="5"/>
  <c r="L153" i="5" s="1"/>
  <c r="I152" i="5"/>
  <c r="J152" i="5"/>
  <c r="L152" i="5" s="1"/>
  <c r="I151" i="5"/>
  <c r="J151" i="5"/>
  <c r="L151" i="5" s="1"/>
  <c r="I150" i="5"/>
  <c r="I149" i="5"/>
  <c r="J149" i="5"/>
  <c r="L149" i="5" s="1"/>
  <c r="I148" i="5"/>
  <c r="I147" i="5"/>
  <c r="J147" i="5"/>
  <c r="L147" i="5" s="1"/>
  <c r="I146" i="5"/>
  <c r="I145" i="5" s="1"/>
  <c r="I143" i="5"/>
  <c r="J143" i="5"/>
  <c r="L143" i="5" s="1"/>
  <c r="I142" i="5"/>
  <c r="J142" i="5"/>
  <c r="L142" i="5" s="1"/>
  <c r="I141" i="5"/>
  <c r="I135" i="5" s="1"/>
  <c r="J141" i="5"/>
  <c r="L141" i="5" s="1"/>
  <c r="I140" i="5"/>
  <c r="I139" i="5"/>
  <c r="J139" i="5"/>
  <c r="L139" i="5" s="1"/>
  <c r="I138" i="5"/>
  <c r="J138" i="5"/>
  <c r="L138" i="5" s="1"/>
  <c r="I137" i="5"/>
  <c r="J137" i="5"/>
  <c r="L137" i="5" s="1"/>
  <c r="I136" i="5"/>
  <c r="I132" i="5"/>
  <c r="J132" i="5"/>
  <c r="L132" i="5" s="1"/>
  <c r="I131" i="5"/>
  <c r="J131" i="5"/>
  <c r="L131" i="5" s="1"/>
  <c r="I130" i="5"/>
  <c r="I129" i="5" s="1"/>
  <c r="J130" i="5"/>
  <c r="L130" i="5" s="1"/>
  <c r="I127" i="5"/>
  <c r="I126" i="5"/>
  <c r="J126" i="5"/>
  <c r="L126" i="5" s="1"/>
  <c r="I125" i="5"/>
  <c r="J125" i="5"/>
  <c r="L125" i="5" s="1"/>
  <c r="I124" i="5"/>
  <c r="I123" i="5" s="1"/>
  <c r="J124" i="5"/>
  <c r="L124" i="5" s="1"/>
  <c r="I121" i="5"/>
  <c r="I120" i="5"/>
  <c r="J120" i="5"/>
  <c r="L120" i="5" s="1"/>
  <c r="I119" i="5"/>
  <c r="J119" i="5"/>
  <c r="L119" i="5" s="1"/>
  <c r="I118" i="5"/>
  <c r="J118" i="5"/>
  <c r="L118" i="5" s="1"/>
  <c r="I117" i="5"/>
  <c r="I116" i="5"/>
  <c r="J116" i="5"/>
  <c r="L116" i="5" s="1"/>
  <c r="I115" i="5"/>
  <c r="J115" i="5"/>
  <c r="L115" i="5" s="1"/>
  <c r="I114" i="5"/>
  <c r="J114" i="5"/>
  <c r="L114" i="5" s="1"/>
  <c r="I113" i="5"/>
  <c r="I112" i="5"/>
  <c r="J112" i="5"/>
  <c r="L112" i="5" s="1"/>
  <c r="I111" i="5"/>
  <c r="I110" i="5" s="1"/>
  <c r="J111" i="5"/>
  <c r="L111" i="5" s="1"/>
  <c r="I108" i="5"/>
  <c r="J108" i="5"/>
  <c r="L108" i="5" s="1"/>
  <c r="I107" i="5"/>
  <c r="I106" i="5"/>
  <c r="J106" i="5"/>
  <c r="L106" i="5" s="1"/>
  <c r="I105" i="5"/>
  <c r="J105" i="5"/>
  <c r="L105" i="5" s="1"/>
  <c r="I104" i="5"/>
  <c r="J104" i="5"/>
  <c r="L104" i="5" s="1"/>
  <c r="I103" i="5"/>
  <c r="I102" i="5"/>
  <c r="J102" i="5"/>
  <c r="L102" i="5" s="1"/>
  <c r="I98" i="5"/>
  <c r="J98" i="5"/>
  <c r="L98" i="5" s="1"/>
  <c r="J97" i="5"/>
  <c r="L97" i="5" s="1"/>
  <c r="I97" i="5"/>
  <c r="I96" i="5"/>
  <c r="J96" i="5"/>
  <c r="L96" i="5" s="1"/>
  <c r="I95" i="5"/>
  <c r="I91" i="5" s="1"/>
  <c r="I90" i="5" s="1"/>
  <c r="J95" i="5"/>
  <c r="L95" i="5" s="1"/>
  <c r="I94" i="5"/>
  <c r="I93" i="5"/>
  <c r="J93" i="5"/>
  <c r="L93" i="5" s="1"/>
  <c r="I92" i="5"/>
  <c r="J92" i="5"/>
  <c r="L92" i="5" s="1"/>
  <c r="I88" i="5"/>
  <c r="J88" i="5"/>
  <c r="L88" i="5" s="1"/>
  <c r="I87" i="5"/>
  <c r="J87" i="5"/>
  <c r="I83" i="5"/>
  <c r="I82" i="5"/>
  <c r="J82" i="5"/>
  <c r="L82" i="5" s="1"/>
  <c r="I81" i="5"/>
  <c r="J81" i="5"/>
  <c r="L81" i="5" s="1"/>
  <c r="I80" i="5"/>
  <c r="I76" i="5" s="1"/>
  <c r="J80" i="5"/>
  <c r="L80" i="5" s="1"/>
  <c r="I79" i="5"/>
  <c r="I78" i="5"/>
  <c r="J78" i="5"/>
  <c r="L78" i="5" s="1"/>
  <c r="I77" i="5"/>
  <c r="J77" i="5"/>
  <c r="L77" i="5" s="1"/>
  <c r="J74" i="5"/>
  <c r="L74" i="5" s="1"/>
  <c r="I74" i="5"/>
  <c r="I73" i="5"/>
  <c r="J73" i="5"/>
  <c r="L73" i="5" s="1"/>
  <c r="I72" i="5"/>
  <c r="J72" i="5"/>
  <c r="L72" i="5" s="1"/>
  <c r="I71" i="5"/>
  <c r="I70" i="5"/>
  <c r="J70" i="5"/>
  <c r="L70" i="5" s="1"/>
  <c r="I69" i="5"/>
  <c r="I68" i="5" s="1"/>
  <c r="J69" i="5"/>
  <c r="L69" i="5" s="1"/>
  <c r="I66" i="5"/>
  <c r="J66" i="5"/>
  <c r="L66" i="5" s="1"/>
  <c r="I65" i="5"/>
  <c r="I64" i="5" s="1"/>
  <c r="J65" i="5"/>
  <c r="L65" i="5" s="1"/>
  <c r="I62" i="5"/>
  <c r="I61" i="5" s="1"/>
  <c r="I60" i="5" s="1"/>
  <c r="I58" i="5"/>
  <c r="J58" i="5"/>
  <c r="L58" i="5" s="1"/>
  <c r="I57" i="5"/>
  <c r="J57" i="5"/>
  <c r="L57" i="5" s="1"/>
  <c r="I56" i="5"/>
  <c r="J56" i="5"/>
  <c r="L56" i="5" s="1"/>
  <c r="I55" i="5"/>
  <c r="I54" i="5" s="1"/>
  <c r="I52" i="5"/>
  <c r="J52" i="5"/>
  <c r="L52" i="5" s="1"/>
  <c r="I51" i="5"/>
  <c r="J51" i="5"/>
  <c r="L51" i="5" s="1"/>
  <c r="I50" i="5"/>
  <c r="J50" i="5"/>
  <c r="L50" i="5" s="1"/>
  <c r="I49" i="5"/>
  <c r="I48" i="5"/>
  <c r="J48" i="5"/>
  <c r="L48" i="5" s="1"/>
  <c r="I47" i="5"/>
  <c r="J47" i="5"/>
  <c r="L47" i="5" s="1"/>
  <c r="I46" i="5"/>
  <c r="J46" i="5"/>
  <c r="L46" i="5" s="1"/>
  <c r="I45" i="5"/>
  <c r="I44" i="5"/>
  <c r="I42" i="5" s="1"/>
  <c r="J44" i="5"/>
  <c r="L44" i="5" s="1"/>
  <c r="I43" i="5"/>
  <c r="J43" i="5"/>
  <c r="L43" i="5" s="1"/>
  <c r="I40" i="5"/>
  <c r="I39" i="5" s="1"/>
  <c r="J40" i="5"/>
  <c r="I37" i="5"/>
  <c r="I36" i="5"/>
  <c r="I35" i="5" s="1"/>
  <c r="I34" i="5" s="1"/>
  <c r="J36" i="5"/>
  <c r="L36" i="5" s="1"/>
  <c r="I31" i="5"/>
  <c r="J31" i="5"/>
  <c r="L31" i="5" s="1"/>
  <c r="I30" i="5"/>
  <c r="J30" i="5"/>
  <c r="L30" i="5" s="1"/>
  <c r="I29" i="5"/>
  <c r="I28" i="5"/>
  <c r="J28" i="5"/>
  <c r="L28" i="5" s="1"/>
  <c r="I27" i="5"/>
  <c r="J27" i="5"/>
  <c r="L27" i="5" s="1"/>
  <c r="I26" i="5"/>
  <c r="J26" i="5"/>
  <c r="L26" i="5" s="1"/>
  <c r="I25" i="5"/>
  <c r="J25" i="5"/>
  <c r="L25" i="5" s="1"/>
  <c r="I24" i="5"/>
  <c r="J24" i="5"/>
  <c r="L24" i="5" s="1"/>
  <c r="I23" i="5"/>
  <c r="I22" i="5"/>
  <c r="J22" i="5"/>
  <c r="L22" i="5" s="1"/>
  <c r="I21" i="5"/>
  <c r="J21" i="5"/>
  <c r="L21" i="5" s="1"/>
  <c r="I20" i="5"/>
  <c r="J20" i="5"/>
  <c r="L20" i="5" s="1"/>
  <c r="I19" i="5"/>
  <c r="J19" i="5"/>
  <c r="L19" i="5" s="1"/>
  <c r="I18" i="5"/>
  <c r="J18" i="5"/>
  <c r="L18" i="5" s="1"/>
  <c r="I17" i="5"/>
  <c r="I16" i="5"/>
  <c r="J16" i="5"/>
  <c r="L16" i="5" s="1"/>
  <c r="I15" i="5"/>
  <c r="J15" i="5"/>
  <c r="L15" i="5" s="1"/>
  <c r="I14" i="5"/>
  <c r="J14" i="5"/>
  <c r="L14" i="5" s="1"/>
  <c r="I13" i="5"/>
  <c r="I12" i="5" s="1"/>
  <c r="J13" i="5"/>
  <c r="L13" i="5" s="1"/>
  <c r="I10" i="5"/>
  <c r="I9" i="5" s="1"/>
  <c r="J10" i="5"/>
  <c r="F134" i="5" l="1"/>
  <c r="G100" i="5"/>
  <c r="G33" i="5" s="1"/>
  <c r="G7" i="5" s="1"/>
  <c r="I101" i="5"/>
  <c r="I100" i="5" s="1"/>
  <c r="I33" i="5" s="1"/>
  <c r="I7" i="5" s="1"/>
  <c r="BB156" i="6"/>
  <c r="BB76" i="6"/>
  <c r="BB176" i="6"/>
  <c r="BB166" i="6" s="1"/>
  <c r="BB145" i="6"/>
  <c r="BB12" i="6"/>
  <c r="BB42" i="6"/>
  <c r="I134" i="5"/>
  <c r="J86" i="5"/>
  <c r="J85" i="5" s="1"/>
  <c r="L87" i="5"/>
  <c r="F100" i="5"/>
  <c r="L10" i="5"/>
  <c r="M10" i="5" s="1"/>
  <c r="J39" i="5"/>
  <c r="L40" i="5"/>
  <c r="L44" i="6"/>
  <c r="U163" i="6"/>
  <c r="V163" i="6" s="1"/>
  <c r="L24" i="6"/>
  <c r="L56" i="6"/>
  <c r="M56" i="6" s="1"/>
  <c r="L97" i="6"/>
  <c r="U114" i="6"/>
  <c r="V114" i="6" s="1"/>
  <c r="L23" i="6"/>
  <c r="L102" i="6"/>
  <c r="L168" i="6"/>
  <c r="L58" i="6"/>
  <c r="U137" i="6"/>
  <c r="V137" i="6" s="1"/>
  <c r="L17" i="6"/>
  <c r="L40" i="6"/>
  <c r="L73" i="6"/>
  <c r="L115" i="6"/>
  <c r="L110" i="6" s="1"/>
  <c r="L36" i="6"/>
  <c r="L49" i="6"/>
  <c r="L72" i="6"/>
  <c r="L148" i="6"/>
  <c r="L79" i="6"/>
  <c r="L77" i="6"/>
  <c r="L65" i="6"/>
  <c r="U108" i="6"/>
  <c r="V108" i="6" s="1"/>
  <c r="U174" i="6"/>
  <c r="V174" i="6" s="1"/>
  <c r="L31" i="6"/>
  <c r="L18" i="6"/>
  <c r="L13" i="6"/>
  <c r="L47" i="6"/>
  <c r="L46" i="6"/>
  <c r="L66" i="6"/>
  <c r="L74" i="6"/>
  <c r="L107" i="6"/>
  <c r="L124" i="6"/>
  <c r="L138" i="6"/>
  <c r="L135" i="6" s="1"/>
  <c r="L146" i="6"/>
  <c r="M146" i="6" s="1"/>
  <c r="L170" i="6"/>
  <c r="J176" i="6"/>
  <c r="L183" i="6"/>
  <c r="L176" i="6" s="1"/>
  <c r="L92" i="6"/>
  <c r="L108" i="6"/>
  <c r="L154" i="6"/>
  <c r="L174" i="6"/>
  <c r="L88" i="6"/>
  <c r="U159" i="6"/>
  <c r="V159" i="6" s="1"/>
  <c r="L15" i="6"/>
  <c r="L50" i="6"/>
  <c r="M50" i="6" s="1"/>
  <c r="L78" i="6"/>
  <c r="L106" i="6"/>
  <c r="L164" i="6"/>
  <c r="U141" i="6"/>
  <c r="V141" i="6" s="1"/>
  <c r="V153" i="6"/>
  <c r="U153" i="6"/>
  <c r="U182" i="6"/>
  <c r="V182" i="6" s="1"/>
  <c r="L26" i="6"/>
  <c r="L14" i="6"/>
  <c r="L51" i="6"/>
  <c r="L95" i="6"/>
  <c r="L118" i="6"/>
  <c r="L157" i="6"/>
  <c r="L173" i="6"/>
  <c r="L186" i="6"/>
  <c r="BB34" i="6"/>
  <c r="J129" i="5"/>
  <c r="F60" i="5"/>
  <c r="J64" i="5"/>
  <c r="F34" i="5"/>
  <c r="J9" i="5"/>
  <c r="AA166" i="6"/>
  <c r="BB60" i="6"/>
  <c r="W33" i="6"/>
  <c r="W7" i="6" s="1"/>
  <c r="M183" i="6"/>
  <c r="M173" i="6"/>
  <c r="M160" i="6"/>
  <c r="M150" i="6"/>
  <c r="M140" i="6"/>
  <c r="M125" i="6"/>
  <c r="J86" i="6"/>
  <c r="J85" i="6" s="1"/>
  <c r="M70" i="6"/>
  <c r="L9" i="6"/>
  <c r="M94" i="6"/>
  <c r="M83" i="6"/>
  <c r="M22" i="6"/>
  <c r="M19" i="6"/>
  <c r="J185" i="6"/>
  <c r="M141" i="6"/>
  <c r="M112" i="6"/>
  <c r="M147" i="6"/>
  <c r="M171" i="6"/>
  <c r="L39" i="6"/>
  <c r="M87" i="6"/>
  <c r="M51" i="6"/>
  <c r="M182" i="6"/>
  <c r="M163" i="6"/>
  <c r="M159" i="6"/>
  <c r="M153" i="6"/>
  <c r="M149" i="6"/>
  <c r="M181" i="6"/>
  <c r="M113" i="6"/>
  <c r="M98" i="6"/>
  <c r="M57" i="6"/>
  <c r="J135" i="6"/>
  <c r="M179" i="6"/>
  <c r="M169" i="6"/>
  <c r="M154" i="6"/>
  <c r="M119" i="6"/>
  <c r="M111" i="6"/>
  <c r="M80" i="6"/>
  <c r="M28" i="6"/>
  <c r="M16" i="6"/>
  <c r="M69" i="6"/>
  <c r="L61" i="6"/>
  <c r="M45" i="6"/>
  <c r="M20" i="6"/>
  <c r="J39" i="6"/>
  <c r="L123" i="6"/>
  <c r="M143" i="6"/>
  <c r="M139" i="6"/>
  <c r="M126" i="6"/>
  <c r="M114" i="6"/>
  <c r="M104" i="6"/>
  <c r="M29" i="6"/>
  <c r="M172" i="6"/>
  <c r="M116" i="6"/>
  <c r="M121" i="6"/>
  <c r="M17" i="6"/>
  <c r="M187" i="6"/>
  <c r="M162" i="6"/>
  <c r="M152" i="6"/>
  <c r="M142" i="6"/>
  <c r="M127" i="6"/>
  <c r="M117" i="6"/>
  <c r="M105" i="6"/>
  <c r="I34" i="6"/>
  <c r="M48" i="6"/>
  <c r="M30" i="6"/>
  <c r="M96" i="6"/>
  <c r="M43" i="6"/>
  <c r="M37" i="6"/>
  <c r="M27" i="6"/>
  <c r="M130" i="6"/>
  <c r="M180" i="6"/>
  <c r="M161" i="6"/>
  <c r="BB134" i="6"/>
  <c r="M82" i="6"/>
  <c r="M132" i="6"/>
  <c r="M151" i="6"/>
  <c r="M120" i="6"/>
  <c r="M178" i="6"/>
  <c r="M137" i="6"/>
  <c r="BB100" i="6"/>
  <c r="M55" i="6"/>
  <c r="N33" i="6"/>
  <c r="N7" i="6" s="1"/>
  <c r="J145" i="6"/>
  <c r="P33" i="6"/>
  <c r="P7" i="6" s="1"/>
  <c r="AJ34" i="6"/>
  <c r="AJ134" i="6"/>
  <c r="AA60" i="6"/>
  <c r="AJ166" i="6"/>
  <c r="I134" i="6"/>
  <c r="R60" i="6"/>
  <c r="AF33" i="6"/>
  <c r="AF7" i="6" s="1"/>
  <c r="I100" i="6"/>
  <c r="J123" i="6"/>
  <c r="AJ60" i="6"/>
  <c r="AJ100" i="6"/>
  <c r="AH33" i="6"/>
  <c r="AH7" i="6" s="1"/>
  <c r="AA134" i="6"/>
  <c r="Y33" i="6"/>
  <c r="Y7" i="6" s="1"/>
  <c r="AA100" i="6"/>
  <c r="AA34" i="6"/>
  <c r="R166" i="6"/>
  <c r="R134" i="6"/>
  <c r="R100" i="6"/>
  <c r="R34" i="6"/>
  <c r="J156" i="6"/>
  <c r="S149" i="6"/>
  <c r="S139" i="6"/>
  <c r="L129" i="6"/>
  <c r="J101" i="6"/>
  <c r="S95" i="6"/>
  <c r="U95" i="6" s="1"/>
  <c r="S180" i="6"/>
  <c r="S170" i="6"/>
  <c r="J167" i="6"/>
  <c r="S172" i="6"/>
  <c r="S161" i="6"/>
  <c r="S151" i="6"/>
  <c r="V147" i="6"/>
  <c r="V132" i="6"/>
  <c r="S126" i="6"/>
  <c r="S118" i="6"/>
  <c r="U118" i="6" s="1"/>
  <c r="V112" i="6"/>
  <c r="V120" i="6"/>
  <c r="J110" i="6"/>
  <c r="V116" i="6"/>
  <c r="I60" i="6"/>
  <c r="V82" i="6"/>
  <c r="J68" i="6"/>
  <c r="G33" i="6"/>
  <c r="G7" i="6" s="1"/>
  <c r="S66" i="6"/>
  <c r="E33" i="6"/>
  <c r="E7" i="6" s="1"/>
  <c r="J54" i="6"/>
  <c r="J42" i="6"/>
  <c r="J12" i="6"/>
  <c r="S29" i="6"/>
  <c r="V178" i="6"/>
  <c r="M158" i="6"/>
  <c r="S154" i="6"/>
  <c r="U154" i="6" s="1"/>
  <c r="V143" i="6"/>
  <c r="S127" i="6"/>
  <c r="V106" i="6"/>
  <c r="S104" i="6"/>
  <c r="S55" i="6"/>
  <c r="S52" i="6"/>
  <c r="M40" i="6"/>
  <c r="S15" i="6"/>
  <c r="M103" i="6"/>
  <c r="J76" i="6"/>
  <c r="M10" i="6"/>
  <c r="J91" i="6"/>
  <c r="J90" i="6" s="1"/>
  <c r="M136" i="6"/>
  <c r="M131" i="6"/>
  <c r="J64" i="6"/>
  <c r="J35" i="6"/>
  <c r="M177" i="6"/>
  <c r="M62" i="6"/>
  <c r="H166" i="5"/>
  <c r="H134" i="5"/>
  <c r="H100" i="5"/>
  <c r="E33" i="5"/>
  <c r="E7" i="5" s="1"/>
  <c r="H60" i="5"/>
  <c r="H34" i="5"/>
  <c r="J148" i="5"/>
  <c r="J181" i="5"/>
  <c r="J17" i="5"/>
  <c r="L17" i="5" s="1"/>
  <c r="J23" i="5"/>
  <c r="L23" i="5" s="1"/>
  <c r="J29" i="5"/>
  <c r="J37" i="5"/>
  <c r="J45" i="5"/>
  <c r="L45" i="5" s="1"/>
  <c r="J49" i="5"/>
  <c r="J55" i="5"/>
  <c r="J62" i="5"/>
  <c r="J71" i="5"/>
  <c r="J79" i="5"/>
  <c r="J83" i="5"/>
  <c r="L83" i="5" s="1"/>
  <c r="J94" i="5"/>
  <c r="J103" i="5"/>
  <c r="L103" i="5" s="1"/>
  <c r="J107" i="5"/>
  <c r="J113" i="5"/>
  <c r="L113" i="5" s="1"/>
  <c r="J117" i="5"/>
  <c r="J121" i="5"/>
  <c r="L121" i="5" s="1"/>
  <c r="J127" i="5"/>
  <c r="J136" i="5"/>
  <c r="L136" i="5" s="1"/>
  <c r="J140" i="5"/>
  <c r="J146" i="5"/>
  <c r="L146" i="5" s="1"/>
  <c r="J150" i="5"/>
  <c r="J154" i="5"/>
  <c r="L154" i="5" s="1"/>
  <c r="J160" i="5"/>
  <c r="L160" i="5" s="1"/>
  <c r="J164" i="5"/>
  <c r="J174" i="5"/>
  <c r="J180" i="5"/>
  <c r="L180" i="5" s="1"/>
  <c r="J186" i="5"/>
  <c r="M187" i="5"/>
  <c r="M182" i="5"/>
  <c r="M178" i="5"/>
  <c r="M179" i="5"/>
  <c r="M183" i="5"/>
  <c r="M173" i="5"/>
  <c r="M169" i="5"/>
  <c r="M171" i="5"/>
  <c r="M170" i="5"/>
  <c r="M172" i="5"/>
  <c r="M159" i="5"/>
  <c r="M163" i="5"/>
  <c r="M158" i="5"/>
  <c r="M162" i="5"/>
  <c r="M161" i="5"/>
  <c r="M160" i="5"/>
  <c r="M149" i="5"/>
  <c r="M153" i="5"/>
  <c r="M152" i="5"/>
  <c r="M147" i="5"/>
  <c r="M151" i="5"/>
  <c r="M138" i="5"/>
  <c r="M142" i="5"/>
  <c r="M137" i="5"/>
  <c r="M141" i="5"/>
  <c r="M139" i="5"/>
  <c r="M143" i="5"/>
  <c r="M131" i="5"/>
  <c r="M132" i="5"/>
  <c r="M126" i="5"/>
  <c r="M125" i="5"/>
  <c r="M124" i="5"/>
  <c r="M119" i="5"/>
  <c r="M115" i="5"/>
  <c r="M114" i="5"/>
  <c r="M118" i="5"/>
  <c r="M112" i="5"/>
  <c r="M116" i="5"/>
  <c r="M120" i="5"/>
  <c r="M106" i="5"/>
  <c r="M105" i="5"/>
  <c r="M104" i="5"/>
  <c r="M108" i="5"/>
  <c r="M98" i="5"/>
  <c r="M96" i="5"/>
  <c r="M93" i="5"/>
  <c r="M95" i="5"/>
  <c r="M97" i="5"/>
  <c r="M88" i="5"/>
  <c r="M78" i="5"/>
  <c r="M82" i="5"/>
  <c r="M81" i="5"/>
  <c r="M80" i="5"/>
  <c r="M73" i="5"/>
  <c r="M70" i="5"/>
  <c r="M72" i="5"/>
  <c r="M74" i="5"/>
  <c r="M66" i="5"/>
  <c r="M57" i="5"/>
  <c r="M56" i="5"/>
  <c r="M58" i="5"/>
  <c r="M47" i="5"/>
  <c r="M51" i="5"/>
  <c r="M46" i="5"/>
  <c r="M50" i="5"/>
  <c r="M44" i="5"/>
  <c r="M48" i="5"/>
  <c r="M52" i="5"/>
  <c r="M21" i="5"/>
  <c r="M19" i="5"/>
  <c r="M27" i="5"/>
  <c r="M25" i="5"/>
  <c r="M31" i="5"/>
  <c r="M15" i="5"/>
  <c r="M23" i="5"/>
  <c r="M30" i="5"/>
  <c r="M14" i="5"/>
  <c r="M16" i="5"/>
  <c r="M18" i="5"/>
  <c r="M20" i="5"/>
  <c r="M22" i="5"/>
  <c r="M24" i="5"/>
  <c r="M26" i="5"/>
  <c r="M28" i="5"/>
  <c r="M83" i="5" l="1"/>
  <c r="L9" i="5"/>
  <c r="M113" i="5"/>
  <c r="M115" i="6"/>
  <c r="L164" i="5"/>
  <c r="M164" i="5" s="1"/>
  <c r="J54" i="5"/>
  <c r="L55" i="5"/>
  <c r="M55" i="5" s="1"/>
  <c r="L29" i="5"/>
  <c r="L12" i="5" s="1"/>
  <c r="L148" i="5"/>
  <c r="M148" i="5" s="1"/>
  <c r="F33" i="5"/>
  <c r="F7" i="5" s="1"/>
  <c r="M17" i="5"/>
  <c r="M45" i="5"/>
  <c r="M154" i="5"/>
  <c r="J167" i="5"/>
  <c r="J166" i="5" s="1"/>
  <c r="L174" i="5"/>
  <c r="M174" i="5" s="1"/>
  <c r="L150" i="5"/>
  <c r="M150" i="5" s="1"/>
  <c r="L127" i="5"/>
  <c r="L123" i="5" s="1"/>
  <c r="L107" i="5"/>
  <c r="M107" i="5" s="1"/>
  <c r="L79" i="5"/>
  <c r="M79" i="5" s="1"/>
  <c r="L49" i="5"/>
  <c r="M49" i="5" s="1"/>
  <c r="J68" i="5"/>
  <c r="L71" i="5"/>
  <c r="M71" i="5" s="1"/>
  <c r="J185" i="5"/>
  <c r="L186" i="5"/>
  <c r="L185" i="5" s="1"/>
  <c r="L140" i="5"/>
  <c r="M140" i="5" s="1"/>
  <c r="L117" i="5"/>
  <c r="M117" i="5" s="1"/>
  <c r="J91" i="5"/>
  <c r="J90" i="5" s="1"/>
  <c r="L94" i="5"/>
  <c r="M94" i="5" s="1"/>
  <c r="J61" i="5"/>
  <c r="L62" i="5"/>
  <c r="J35" i="5"/>
  <c r="L37" i="5"/>
  <c r="M37" i="5" s="1"/>
  <c r="L181" i="5"/>
  <c r="M181" i="5" s="1"/>
  <c r="U52" i="6"/>
  <c r="U172" i="6"/>
  <c r="U149" i="6"/>
  <c r="U180" i="6"/>
  <c r="U139" i="6"/>
  <c r="U127" i="6"/>
  <c r="U66" i="6"/>
  <c r="V66" i="6" s="1"/>
  <c r="L145" i="6"/>
  <c r="U55" i="6"/>
  <c r="J166" i="6"/>
  <c r="M148" i="6"/>
  <c r="U161" i="6"/>
  <c r="V15" i="6"/>
  <c r="U15" i="6"/>
  <c r="U104" i="6"/>
  <c r="U29" i="6"/>
  <c r="U126" i="6"/>
  <c r="U151" i="6"/>
  <c r="U170" i="6"/>
  <c r="V170" i="6" s="1"/>
  <c r="L167" i="6"/>
  <c r="L166" i="6" s="1"/>
  <c r="BB33" i="6"/>
  <c r="BB7" i="6" s="1"/>
  <c r="L12" i="6"/>
  <c r="M186" i="5"/>
  <c r="J176" i="5"/>
  <c r="J156" i="5"/>
  <c r="J135" i="5"/>
  <c r="J110" i="5"/>
  <c r="J101" i="5"/>
  <c r="M103" i="5"/>
  <c r="J42" i="5"/>
  <c r="J12" i="5"/>
  <c r="M180" i="5"/>
  <c r="M177" i="5"/>
  <c r="M168" i="5"/>
  <c r="M157" i="5"/>
  <c r="L156" i="5"/>
  <c r="M146" i="5"/>
  <c r="L145" i="5"/>
  <c r="J145" i="5"/>
  <c r="M130" i="5"/>
  <c r="L129" i="5"/>
  <c r="J123" i="5"/>
  <c r="M121" i="5"/>
  <c r="M111" i="5"/>
  <c r="M102" i="5"/>
  <c r="M92" i="5"/>
  <c r="M87" i="5"/>
  <c r="L86" i="5"/>
  <c r="L85" i="5" s="1"/>
  <c r="M77" i="5"/>
  <c r="J76" i="5"/>
  <c r="M69" i="5"/>
  <c r="M65" i="5"/>
  <c r="L64" i="5"/>
  <c r="L54" i="5"/>
  <c r="M43" i="5"/>
  <c r="M40" i="5"/>
  <c r="L39" i="5"/>
  <c r="M36" i="5"/>
  <c r="M13" i="5"/>
  <c r="M13" i="6"/>
  <c r="J134" i="6"/>
  <c r="M47" i="6"/>
  <c r="L35" i="6"/>
  <c r="L54" i="6"/>
  <c r="L64" i="6"/>
  <c r="M107" i="6"/>
  <c r="M164" i="6"/>
  <c r="M49" i="6"/>
  <c r="M18" i="6"/>
  <c r="M170" i="6"/>
  <c r="M168" i="6"/>
  <c r="M78" i="6"/>
  <c r="M46" i="6"/>
  <c r="M186" i="6"/>
  <c r="M185" i="6" s="1"/>
  <c r="M106" i="6"/>
  <c r="M118" i="6"/>
  <c r="M110" i="6" s="1"/>
  <c r="M23" i="6"/>
  <c r="M66" i="6"/>
  <c r="M24" i="6"/>
  <c r="M26" i="6"/>
  <c r="M79" i="6"/>
  <c r="M88" i="6"/>
  <c r="M86" i="6" s="1"/>
  <c r="M85" i="6" s="1"/>
  <c r="J100" i="6"/>
  <c r="M174" i="6"/>
  <c r="M31" i="6"/>
  <c r="M157" i="6"/>
  <c r="M95" i="6"/>
  <c r="M72" i="6"/>
  <c r="M97" i="6"/>
  <c r="M44" i="6"/>
  <c r="L91" i="6"/>
  <c r="L90" i="6" s="1"/>
  <c r="M73" i="6"/>
  <c r="M102" i="6"/>
  <c r="M124" i="6"/>
  <c r="M123" i="6" s="1"/>
  <c r="M108" i="6"/>
  <c r="M15" i="6"/>
  <c r="M138" i="6"/>
  <c r="M135" i="6" s="1"/>
  <c r="M14" i="6"/>
  <c r="M74" i="6"/>
  <c r="I33" i="6"/>
  <c r="I7" i="6" s="1"/>
  <c r="L185" i="6"/>
  <c r="AA33" i="6"/>
  <c r="AA7" i="6" s="1"/>
  <c r="AJ33" i="6"/>
  <c r="AJ7" i="6" s="1"/>
  <c r="R33" i="6"/>
  <c r="R7" i="6" s="1"/>
  <c r="V118" i="6"/>
  <c r="AB132" i="6"/>
  <c r="S171" i="6"/>
  <c r="S164" i="6"/>
  <c r="L156" i="6"/>
  <c r="L134" i="6" s="1"/>
  <c r="S160" i="6"/>
  <c r="AB151" i="6"/>
  <c r="AD151" i="6" s="1"/>
  <c r="AB149" i="6"/>
  <c r="AB153" i="6"/>
  <c r="S148" i="6"/>
  <c r="AB139" i="6"/>
  <c r="S138" i="6"/>
  <c r="AB120" i="6"/>
  <c r="S117" i="6"/>
  <c r="S115" i="6"/>
  <c r="S113" i="6"/>
  <c r="L101" i="6"/>
  <c r="L100" i="6" s="1"/>
  <c r="V95" i="6"/>
  <c r="AB82" i="6"/>
  <c r="S50" i="6"/>
  <c r="J34" i="6"/>
  <c r="S49" i="6"/>
  <c r="S20" i="6"/>
  <c r="S187" i="6"/>
  <c r="S181" i="6"/>
  <c r="AB182" i="6"/>
  <c r="S179" i="6"/>
  <c r="AB170" i="6"/>
  <c r="AD170" i="6" s="1"/>
  <c r="AB172" i="6"/>
  <c r="S169" i="6"/>
  <c r="AB163" i="6"/>
  <c r="AB159" i="6"/>
  <c r="S162" i="6"/>
  <c r="S142" i="6"/>
  <c r="AB137" i="6"/>
  <c r="S125" i="6"/>
  <c r="AB112" i="6"/>
  <c r="S121" i="6"/>
  <c r="S105" i="6"/>
  <c r="M92" i="6"/>
  <c r="S98" i="6"/>
  <c r="S93" i="6"/>
  <c r="S94" i="6"/>
  <c r="S96" i="6"/>
  <c r="J60" i="6"/>
  <c r="S80" i="6"/>
  <c r="L68" i="6"/>
  <c r="M65" i="6"/>
  <c r="L42" i="6"/>
  <c r="S46" i="6"/>
  <c r="S23" i="6"/>
  <c r="S27" i="6"/>
  <c r="S31" i="6"/>
  <c r="S186" i="6"/>
  <c r="S183" i="6"/>
  <c r="AB180" i="6"/>
  <c r="M176" i="6"/>
  <c r="S168" i="6"/>
  <c r="S173" i="6"/>
  <c r="AB174" i="6"/>
  <c r="S157" i="6"/>
  <c r="S150" i="6"/>
  <c r="S152" i="6"/>
  <c r="M145" i="6"/>
  <c r="AB141" i="6"/>
  <c r="S140" i="6"/>
  <c r="M129" i="6"/>
  <c r="S130" i="6"/>
  <c r="S124" i="6"/>
  <c r="S111" i="6"/>
  <c r="S119" i="6"/>
  <c r="AB114" i="6"/>
  <c r="AB116" i="6"/>
  <c r="S102" i="6"/>
  <c r="S107" i="6"/>
  <c r="AB108" i="6"/>
  <c r="S97" i="6"/>
  <c r="L86" i="6"/>
  <c r="L85" i="6" s="1"/>
  <c r="S87" i="6"/>
  <c r="S78" i="6"/>
  <c r="S81" i="6"/>
  <c r="S83" i="6"/>
  <c r="S71" i="6"/>
  <c r="S70" i="6"/>
  <c r="S69" i="6"/>
  <c r="S74" i="6"/>
  <c r="S72" i="6"/>
  <c r="AB66" i="6"/>
  <c r="AD66" i="6" s="1"/>
  <c r="M61" i="6"/>
  <c r="M58" i="6"/>
  <c r="M54" i="6" s="1"/>
  <c r="S57" i="6"/>
  <c r="S45" i="6"/>
  <c r="S48" i="6"/>
  <c r="S51" i="6"/>
  <c r="S43" i="6"/>
  <c r="M39" i="6"/>
  <c r="S37" i="6"/>
  <c r="S21" i="6"/>
  <c r="S28" i="6"/>
  <c r="S25" i="6"/>
  <c r="S13" i="6"/>
  <c r="S18" i="6"/>
  <c r="S22" i="6"/>
  <c r="S17" i="6"/>
  <c r="S14" i="6"/>
  <c r="S19" i="6"/>
  <c r="S26" i="6"/>
  <c r="S30" i="6"/>
  <c r="S24" i="6"/>
  <c r="S16" i="6"/>
  <c r="M9" i="6"/>
  <c r="L76" i="6"/>
  <c r="M77" i="6"/>
  <c r="M36" i="6"/>
  <c r="H33" i="5"/>
  <c r="H7" i="5" s="1"/>
  <c r="L42" i="5" l="1"/>
  <c r="L76" i="5"/>
  <c r="L91" i="5"/>
  <c r="L90" i="5" s="1"/>
  <c r="L68" i="5"/>
  <c r="J60" i="5"/>
  <c r="J34" i="5"/>
  <c r="L101" i="5"/>
  <c r="M156" i="6"/>
  <c r="L35" i="5"/>
  <c r="L34" i="5" s="1"/>
  <c r="M127" i="5"/>
  <c r="M123" i="5" s="1"/>
  <c r="M29" i="5"/>
  <c r="U26" i="6"/>
  <c r="U28" i="6"/>
  <c r="U57" i="6"/>
  <c r="U87" i="6"/>
  <c r="AD114" i="6"/>
  <c r="AD141" i="6"/>
  <c r="U157" i="6"/>
  <c r="U31" i="6"/>
  <c r="U98" i="6"/>
  <c r="U162" i="6"/>
  <c r="AD172" i="6"/>
  <c r="AE172" i="6" s="1"/>
  <c r="AD120" i="6"/>
  <c r="AD153" i="6"/>
  <c r="AD132" i="6"/>
  <c r="U16" i="6"/>
  <c r="U19" i="6"/>
  <c r="U18" i="6"/>
  <c r="U21" i="6"/>
  <c r="U51" i="6"/>
  <c r="U74" i="6"/>
  <c r="U83" i="6"/>
  <c r="U107" i="6"/>
  <c r="U119" i="6"/>
  <c r="AD174" i="6"/>
  <c r="AD180" i="6"/>
  <c r="AE180" i="6" s="1"/>
  <c r="U27" i="6"/>
  <c r="U96" i="6"/>
  <c r="U125" i="6"/>
  <c r="AD159" i="6"/>
  <c r="U187" i="6"/>
  <c r="U50" i="6"/>
  <c r="U113" i="6"/>
  <c r="U138" i="6"/>
  <c r="AD149" i="6"/>
  <c r="AE149" i="6" s="1"/>
  <c r="U164" i="6"/>
  <c r="AD112" i="6"/>
  <c r="U181" i="6"/>
  <c r="U24" i="6"/>
  <c r="U37" i="6"/>
  <c r="U69" i="6"/>
  <c r="U81" i="6"/>
  <c r="U102" i="6"/>
  <c r="U111" i="6"/>
  <c r="U140" i="6"/>
  <c r="U152" i="6"/>
  <c r="U173" i="6"/>
  <c r="U183" i="6"/>
  <c r="U23" i="6"/>
  <c r="U94" i="6"/>
  <c r="U105" i="6"/>
  <c r="AD137" i="6"/>
  <c r="AD163" i="6"/>
  <c r="U179" i="6"/>
  <c r="U20" i="6"/>
  <c r="V20" i="6" s="1"/>
  <c r="AD82" i="6"/>
  <c r="U115" i="6"/>
  <c r="AD139" i="6"/>
  <c r="AE139" i="6" s="1"/>
  <c r="U171" i="6"/>
  <c r="U22" i="6"/>
  <c r="U43" i="6"/>
  <c r="U72" i="6"/>
  <c r="U71" i="6"/>
  <c r="AD108" i="6"/>
  <c r="U130" i="6"/>
  <c r="U14" i="6"/>
  <c r="U13" i="6"/>
  <c r="U48" i="6"/>
  <c r="U30" i="6"/>
  <c r="U17" i="6"/>
  <c r="U25" i="6"/>
  <c r="U45" i="6"/>
  <c r="U70" i="6"/>
  <c r="U78" i="6"/>
  <c r="U97" i="6"/>
  <c r="AD116" i="6"/>
  <c r="U124" i="6"/>
  <c r="U150" i="6"/>
  <c r="U168" i="6"/>
  <c r="U186" i="6"/>
  <c r="U46" i="6"/>
  <c r="U80" i="6"/>
  <c r="U93" i="6"/>
  <c r="U121" i="6"/>
  <c r="U142" i="6"/>
  <c r="V142" i="6" s="1"/>
  <c r="U169" i="6"/>
  <c r="AD182" i="6"/>
  <c r="U49" i="6"/>
  <c r="U117" i="6"/>
  <c r="U148" i="6"/>
  <c r="U160" i="6"/>
  <c r="M68" i="6"/>
  <c r="M42" i="6"/>
  <c r="L34" i="6"/>
  <c r="M101" i="6"/>
  <c r="M100" i="6" s="1"/>
  <c r="J134" i="5"/>
  <c r="J100" i="5"/>
  <c r="L176" i="5"/>
  <c r="L167" i="5"/>
  <c r="M136" i="5"/>
  <c r="L135" i="5"/>
  <c r="L134" i="5" s="1"/>
  <c r="L110" i="5"/>
  <c r="L100" i="5" s="1"/>
  <c r="M62" i="5"/>
  <c r="L61" i="5"/>
  <c r="L60" i="5" s="1"/>
  <c r="M12" i="6"/>
  <c r="M91" i="6"/>
  <c r="M90" i="6" s="1"/>
  <c r="V31" i="6"/>
  <c r="V104" i="6"/>
  <c r="V127" i="6"/>
  <c r="V180" i="6"/>
  <c r="M167" i="6"/>
  <c r="M166" i="6" s="1"/>
  <c r="V117" i="6"/>
  <c r="V161" i="6"/>
  <c r="V29" i="6"/>
  <c r="V151" i="6"/>
  <c r="V52" i="6"/>
  <c r="V149" i="6"/>
  <c r="V139" i="6"/>
  <c r="V172" i="6"/>
  <c r="V55" i="6"/>
  <c r="AE132" i="6"/>
  <c r="V154" i="6"/>
  <c r="V126" i="6"/>
  <c r="V171" i="6"/>
  <c r="AK137" i="6"/>
  <c r="AB148" i="6"/>
  <c r="AB147" i="6"/>
  <c r="AE170" i="6"/>
  <c r="AK149" i="6"/>
  <c r="AM149" i="6" s="1"/>
  <c r="M134" i="6"/>
  <c r="AK139" i="6"/>
  <c r="AB143" i="6"/>
  <c r="S79" i="6"/>
  <c r="M64" i="6"/>
  <c r="J33" i="6"/>
  <c r="J7" i="6" s="1"/>
  <c r="S47" i="6"/>
  <c r="AB161" i="6"/>
  <c r="AB118" i="6"/>
  <c r="AK112" i="6"/>
  <c r="BC112" i="6" s="1"/>
  <c r="AB106" i="6"/>
  <c r="AB94" i="6"/>
  <c r="L60" i="6"/>
  <c r="S73" i="6"/>
  <c r="S44" i="6"/>
  <c r="V25" i="6"/>
  <c r="AB15" i="6"/>
  <c r="S185" i="6"/>
  <c r="S177" i="6"/>
  <c r="AB178" i="6"/>
  <c r="S167" i="6"/>
  <c r="S158" i="6"/>
  <c r="S146" i="6"/>
  <c r="AE151" i="6"/>
  <c r="AK153" i="6"/>
  <c r="AM153" i="6" s="1"/>
  <c r="S136" i="6"/>
  <c r="S131" i="6"/>
  <c r="S123" i="6"/>
  <c r="S110" i="6"/>
  <c r="S103" i="6"/>
  <c r="S92" i="6"/>
  <c r="S88" i="6"/>
  <c r="M76" i="6"/>
  <c r="AB80" i="6"/>
  <c r="AD80" i="6" s="1"/>
  <c r="S65" i="6"/>
  <c r="S62" i="6"/>
  <c r="S56" i="6"/>
  <c r="S40" i="6"/>
  <c r="M35" i="6"/>
  <c r="AB21" i="6"/>
  <c r="S12" i="6"/>
  <c r="AB29" i="6"/>
  <c r="S10" i="6"/>
  <c r="M129" i="5"/>
  <c r="BD149" i="6" l="1"/>
  <c r="BD153" i="6"/>
  <c r="L166" i="5"/>
  <c r="U62" i="6"/>
  <c r="AD94" i="6"/>
  <c r="U79" i="6"/>
  <c r="U65" i="6"/>
  <c r="U131" i="6"/>
  <c r="U129" i="6" s="1"/>
  <c r="U44" i="6"/>
  <c r="U47" i="6"/>
  <c r="AM137" i="6"/>
  <c r="AN137" i="6" s="1"/>
  <c r="U185" i="6"/>
  <c r="U123" i="6"/>
  <c r="U88" i="6"/>
  <c r="AD178" i="6"/>
  <c r="AD161" i="6"/>
  <c r="AD148" i="6"/>
  <c r="U110" i="6"/>
  <c r="U10" i="6"/>
  <c r="U92" i="6"/>
  <c r="U146" i="6"/>
  <c r="U177" i="6"/>
  <c r="AD106" i="6"/>
  <c r="AD143" i="6"/>
  <c r="AD29" i="6"/>
  <c r="U40" i="6"/>
  <c r="U103" i="6"/>
  <c r="U136" i="6"/>
  <c r="U158" i="6"/>
  <c r="U73" i="6"/>
  <c r="AM112" i="6"/>
  <c r="BD112" i="6" s="1"/>
  <c r="AM139" i="6"/>
  <c r="BD139" i="6" s="1"/>
  <c r="V187" i="6"/>
  <c r="BC149" i="6"/>
  <c r="U68" i="6"/>
  <c r="BC139" i="6"/>
  <c r="AD21" i="6"/>
  <c r="AE21" i="6" s="1"/>
  <c r="U56" i="6"/>
  <c r="AD15" i="6"/>
  <c r="AD118" i="6"/>
  <c r="AE118" i="6" s="1"/>
  <c r="AD147" i="6"/>
  <c r="V181" i="6"/>
  <c r="U167" i="6"/>
  <c r="BC137" i="6"/>
  <c r="U12" i="6"/>
  <c r="BC153" i="6"/>
  <c r="L33" i="6"/>
  <c r="L7" i="6" s="1"/>
  <c r="M34" i="6"/>
  <c r="J33" i="5"/>
  <c r="J7" i="5" s="1"/>
  <c r="L33" i="5"/>
  <c r="AE116" i="6"/>
  <c r="V24" i="6"/>
  <c r="V19" i="6"/>
  <c r="V37" i="6"/>
  <c r="V22" i="6"/>
  <c r="V17" i="6"/>
  <c r="V45" i="6"/>
  <c r="V72" i="6"/>
  <c r="V78" i="6"/>
  <c r="V81" i="6"/>
  <c r="V97" i="6"/>
  <c r="V119" i="6"/>
  <c r="S129" i="6"/>
  <c r="V173" i="6"/>
  <c r="V162" i="6"/>
  <c r="V96" i="6"/>
  <c r="AE141" i="6"/>
  <c r="V28" i="6"/>
  <c r="V179" i="6"/>
  <c r="AE137" i="6"/>
  <c r="V148" i="6"/>
  <c r="V125" i="6"/>
  <c r="V94" i="6"/>
  <c r="V107" i="6"/>
  <c r="V51" i="6"/>
  <c r="AE174" i="6"/>
  <c r="V115" i="6"/>
  <c r="V138" i="6"/>
  <c r="V49" i="6"/>
  <c r="V169" i="6"/>
  <c r="AE112" i="6"/>
  <c r="V27" i="6"/>
  <c r="AE82" i="6"/>
  <c r="V80" i="6"/>
  <c r="V140" i="6"/>
  <c r="V30" i="6"/>
  <c r="V69" i="6"/>
  <c r="V57" i="6"/>
  <c r="AE66" i="6"/>
  <c r="V71" i="6"/>
  <c r="V83" i="6"/>
  <c r="S86" i="6"/>
  <c r="S85" i="6" s="1"/>
  <c r="AE108" i="6"/>
  <c r="AE120" i="6"/>
  <c r="V183" i="6"/>
  <c r="V164" i="6"/>
  <c r="V23" i="6"/>
  <c r="V14" i="6"/>
  <c r="AE153" i="6"/>
  <c r="AE163" i="6"/>
  <c r="V121" i="6"/>
  <c r="V160" i="6"/>
  <c r="AE159" i="6"/>
  <c r="V105" i="6"/>
  <c r="V46" i="6"/>
  <c r="AE114" i="6"/>
  <c r="V21" i="6"/>
  <c r="V16" i="6"/>
  <c r="V26" i="6"/>
  <c r="V48" i="6"/>
  <c r="V87" i="6"/>
  <c r="V152" i="6"/>
  <c r="V50" i="6"/>
  <c r="V70" i="6"/>
  <c r="V74" i="6"/>
  <c r="V130" i="6"/>
  <c r="V150" i="6"/>
  <c r="V168" i="6"/>
  <c r="V113" i="6"/>
  <c r="AE182" i="6"/>
  <c r="V98" i="6"/>
  <c r="V93" i="6"/>
  <c r="V18" i="6"/>
  <c r="M60" i="6"/>
  <c r="S68" i="6"/>
  <c r="AB187" i="6"/>
  <c r="V186" i="6"/>
  <c r="AB171" i="6"/>
  <c r="AK163" i="6"/>
  <c r="AK159" i="6"/>
  <c r="AB154" i="6"/>
  <c r="AB113" i="6"/>
  <c r="AB104" i="6"/>
  <c r="AB95" i="6"/>
  <c r="AB51" i="6"/>
  <c r="AB47" i="6"/>
  <c r="AD47" i="6" s="1"/>
  <c r="S42" i="6"/>
  <c r="AK180" i="6"/>
  <c r="AB179" i="6"/>
  <c r="AK172" i="6"/>
  <c r="S156" i="6"/>
  <c r="AB140" i="6"/>
  <c r="AB142" i="6"/>
  <c r="AB126" i="6"/>
  <c r="AB125" i="6"/>
  <c r="AK114" i="6"/>
  <c r="AB121" i="6"/>
  <c r="AB115" i="6"/>
  <c r="AK106" i="6"/>
  <c r="AB107" i="6"/>
  <c r="V102" i="6"/>
  <c r="AB93" i="6"/>
  <c r="S58" i="6"/>
  <c r="AB52" i="6"/>
  <c r="AK182" i="6"/>
  <c r="S176" i="6"/>
  <c r="S166" i="6" s="1"/>
  <c r="AB181" i="6"/>
  <c r="AK170" i="6"/>
  <c r="AB169" i="6"/>
  <c r="AB160" i="6"/>
  <c r="V157" i="6"/>
  <c r="AB162" i="6"/>
  <c r="S145" i="6"/>
  <c r="AN153" i="6"/>
  <c r="AK148" i="6"/>
  <c r="S135" i="6"/>
  <c r="AK141" i="6"/>
  <c r="AB138" i="6"/>
  <c r="AK132" i="6"/>
  <c r="V124" i="6"/>
  <c r="AB127" i="6"/>
  <c r="V111" i="6"/>
  <c r="AB117" i="6"/>
  <c r="AB105" i="6"/>
  <c r="S101" i="6"/>
  <c r="S100" i="6" s="1"/>
  <c r="S91" i="6"/>
  <c r="S90" i="6" s="1"/>
  <c r="AB96" i="6"/>
  <c r="AB98" i="6"/>
  <c r="AK82" i="6"/>
  <c r="AE80" i="6"/>
  <c r="S77" i="6"/>
  <c r="S64" i="6"/>
  <c r="S61" i="6"/>
  <c r="AB55" i="6"/>
  <c r="AB49" i="6"/>
  <c r="AB46" i="6"/>
  <c r="V43" i="6"/>
  <c r="S39" i="6"/>
  <c r="S36" i="6"/>
  <c r="AB20" i="6"/>
  <c r="AB28" i="6"/>
  <c r="AB23" i="6"/>
  <c r="AB31" i="6"/>
  <c r="AB14" i="6"/>
  <c r="AB16" i="6"/>
  <c r="V13" i="6"/>
  <c r="AB25" i="6"/>
  <c r="AB18" i="6"/>
  <c r="AB27" i="6"/>
  <c r="S9" i="6"/>
  <c r="M185" i="5"/>
  <c r="M61" i="5"/>
  <c r="M86" i="5"/>
  <c r="M68" i="5"/>
  <c r="M39" i="5"/>
  <c r="L7" i="5" l="1"/>
  <c r="V167" i="6"/>
  <c r="BD137" i="6"/>
  <c r="U58" i="6"/>
  <c r="U54" i="6" s="1"/>
  <c r="AD140" i="6"/>
  <c r="AM159" i="6"/>
  <c r="BD159" i="6" s="1"/>
  <c r="BC159" i="6"/>
  <c r="U39" i="6"/>
  <c r="AD138" i="6"/>
  <c r="AD160" i="6"/>
  <c r="AM106" i="6"/>
  <c r="AN106" i="6" s="1"/>
  <c r="AM180" i="6"/>
  <c r="BD180" i="6" s="1"/>
  <c r="BC180" i="6"/>
  <c r="AD187" i="6"/>
  <c r="U176" i="6"/>
  <c r="U166" i="6" s="1"/>
  <c r="U91" i="6"/>
  <c r="U90" i="6" s="1"/>
  <c r="U64" i="6"/>
  <c r="AD27" i="6"/>
  <c r="AD16" i="6"/>
  <c r="AD28" i="6"/>
  <c r="AM82" i="6"/>
  <c r="BD82" i="6" s="1"/>
  <c r="BC82" i="6"/>
  <c r="AD127" i="6"/>
  <c r="AM141" i="6"/>
  <c r="BD141" i="6" s="1"/>
  <c r="BC141" i="6"/>
  <c r="AD169" i="6"/>
  <c r="AD93" i="6"/>
  <c r="AD115" i="6"/>
  <c r="AE115" i="6" s="1"/>
  <c r="AD125" i="6"/>
  <c r="AD104" i="6"/>
  <c r="AM163" i="6"/>
  <c r="BD163" i="6" s="1"/>
  <c r="BC163" i="6"/>
  <c r="U86" i="6"/>
  <c r="U85" i="6" s="1"/>
  <c r="AN112" i="6"/>
  <c r="U101" i="6"/>
  <c r="U100" i="6" s="1"/>
  <c r="BC106" i="6"/>
  <c r="AD14" i="6"/>
  <c r="AD46" i="6"/>
  <c r="AD105" i="6"/>
  <c r="AD162" i="6"/>
  <c r="AD171" i="6"/>
  <c r="U145" i="6"/>
  <c r="U9" i="6"/>
  <c r="AE148" i="6"/>
  <c r="AD23" i="6"/>
  <c r="AD55" i="6"/>
  <c r="AD181" i="6"/>
  <c r="AD95" i="6"/>
  <c r="U42" i="6"/>
  <c r="U156" i="6"/>
  <c r="U61" i="6"/>
  <c r="AD18" i="6"/>
  <c r="AD20" i="6"/>
  <c r="AD98" i="6"/>
  <c r="AM170" i="6"/>
  <c r="BD170" i="6" s="1"/>
  <c r="BC170" i="6"/>
  <c r="AM182" i="6"/>
  <c r="BD182" i="6" s="1"/>
  <c r="BC182" i="6"/>
  <c r="AD121" i="6"/>
  <c r="AD126" i="6"/>
  <c r="AM172" i="6"/>
  <c r="BD172" i="6" s="1"/>
  <c r="BC172" i="6"/>
  <c r="AD113" i="6"/>
  <c r="AD25" i="6"/>
  <c r="AD31" i="6"/>
  <c r="U36" i="6"/>
  <c r="AD49" i="6"/>
  <c r="U77" i="6"/>
  <c r="AD96" i="6"/>
  <c r="AD117" i="6"/>
  <c r="AM132" i="6"/>
  <c r="BD132" i="6" s="1"/>
  <c r="BC132" i="6"/>
  <c r="AM148" i="6"/>
  <c r="BD148" i="6" s="1"/>
  <c r="AD52" i="6"/>
  <c r="AD107" i="6"/>
  <c r="AM114" i="6"/>
  <c r="BD114" i="6" s="1"/>
  <c r="BC114" i="6"/>
  <c r="AD142" i="6"/>
  <c r="AD179" i="6"/>
  <c r="AD51" i="6"/>
  <c r="AD154" i="6"/>
  <c r="V185" i="6"/>
  <c r="BC148" i="6"/>
  <c r="AN139" i="6"/>
  <c r="U135" i="6"/>
  <c r="U134" i="6" s="1"/>
  <c r="AE94" i="6"/>
  <c r="M33" i="6"/>
  <c r="M7" i="6" s="1"/>
  <c r="BE137" i="6"/>
  <c r="BE139" i="6"/>
  <c r="V56" i="6"/>
  <c r="V79" i="6"/>
  <c r="V103" i="6"/>
  <c r="V101" i="6" s="1"/>
  <c r="V47" i="6"/>
  <c r="V44" i="6"/>
  <c r="AE29" i="6"/>
  <c r="AE161" i="6"/>
  <c r="V73" i="6"/>
  <c r="V68" i="6" s="1"/>
  <c r="BE153" i="6"/>
  <c r="AN149" i="6"/>
  <c r="BE149" i="6"/>
  <c r="V88" i="6"/>
  <c r="AE178" i="6"/>
  <c r="AE147" i="6"/>
  <c r="AE143" i="6"/>
  <c r="AE15" i="6"/>
  <c r="BE112" i="6"/>
  <c r="AE106" i="6"/>
  <c r="V158" i="6"/>
  <c r="V156" i="6" s="1"/>
  <c r="AB83" i="6"/>
  <c r="AB173" i="6"/>
  <c r="AB164" i="6"/>
  <c r="S134" i="6"/>
  <c r="V146" i="6"/>
  <c r="V145" i="6" s="1"/>
  <c r="AK143" i="6"/>
  <c r="AB119" i="6"/>
  <c r="AK107" i="6"/>
  <c r="AK93" i="6"/>
  <c r="AM93" i="6" s="1"/>
  <c r="AB79" i="6"/>
  <c r="S54" i="6"/>
  <c r="AB19" i="6"/>
  <c r="AK15" i="6"/>
  <c r="V177" i="6"/>
  <c r="V176" i="6" s="1"/>
  <c r="V166" i="6" s="1"/>
  <c r="AB183" i="6"/>
  <c r="AK174" i="6"/>
  <c r="AK161" i="6"/>
  <c r="AB158" i="6"/>
  <c r="AK125" i="6"/>
  <c r="BC125" i="6" s="1"/>
  <c r="AK118" i="6"/>
  <c r="AK121" i="6"/>
  <c r="AK108" i="6"/>
  <c r="AK104" i="6"/>
  <c r="AB97" i="6"/>
  <c r="AB71" i="6"/>
  <c r="AB70" i="6"/>
  <c r="AB73" i="6"/>
  <c r="AB72" i="6"/>
  <c r="V65" i="6"/>
  <c r="V64" i="6" s="1"/>
  <c r="AB57" i="6"/>
  <c r="AB44" i="6"/>
  <c r="AB45" i="6"/>
  <c r="AB50" i="6"/>
  <c r="AE47" i="6"/>
  <c r="V40" i="6"/>
  <c r="V39" i="6" s="1"/>
  <c r="AB26" i="6"/>
  <c r="AK187" i="6"/>
  <c r="AB186" i="6"/>
  <c r="AB168" i="6"/>
  <c r="AK147" i="6"/>
  <c r="AB150" i="6"/>
  <c r="AB152" i="6"/>
  <c r="AK151" i="6"/>
  <c r="V136" i="6"/>
  <c r="AB130" i="6"/>
  <c r="V131" i="6"/>
  <c r="V123" i="6"/>
  <c r="AK116" i="6"/>
  <c r="AK120" i="6"/>
  <c r="V110" i="6"/>
  <c r="AB102" i="6"/>
  <c r="AB103" i="6"/>
  <c r="AK95" i="6"/>
  <c r="AM95" i="6" s="1"/>
  <c r="V92" i="6"/>
  <c r="AK94" i="6"/>
  <c r="V86" i="6"/>
  <c r="V85" i="6" s="1"/>
  <c r="AB87" i="6"/>
  <c r="S76" i="6"/>
  <c r="S60" i="6" s="1"/>
  <c r="AB78" i="6"/>
  <c r="AB81" i="6"/>
  <c r="AB74" i="6"/>
  <c r="AB69" i="6"/>
  <c r="AK66" i="6"/>
  <c r="V62" i="6"/>
  <c r="AK51" i="6"/>
  <c r="AM51" i="6" s="1"/>
  <c r="AB48" i="6"/>
  <c r="AB37" i="6"/>
  <c r="S35" i="6"/>
  <c r="V12" i="6"/>
  <c r="AB30" i="6"/>
  <c r="AB17" i="6"/>
  <c r="AB24" i="6"/>
  <c r="AB22" i="6"/>
  <c r="AK21" i="6"/>
  <c r="V10" i="6"/>
  <c r="M110" i="5"/>
  <c r="M101" i="5"/>
  <c r="M54" i="5"/>
  <c r="M156" i="5"/>
  <c r="M64" i="5"/>
  <c r="M85" i="5"/>
  <c r="M167" i="5"/>
  <c r="M176" i="5"/>
  <c r="M135" i="5"/>
  <c r="M91" i="5"/>
  <c r="M76" i="5"/>
  <c r="M42" i="5"/>
  <c r="M12" i="5"/>
  <c r="AN148" i="6" l="1"/>
  <c r="BD106" i="6"/>
  <c r="V42" i="6"/>
  <c r="AD74" i="6"/>
  <c r="AD87" i="6"/>
  <c r="AM120" i="6"/>
  <c r="BD120" i="6" s="1"/>
  <c r="BC120" i="6"/>
  <c r="AD150" i="6"/>
  <c r="AD70" i="6"/>
  <c r="AM108" i="6"/>
  <c r="BD108" i="6" s="1"/>
  <c r="BC108" i="6"/>
  <c r="BE108" i="6" s="1"/>
  <c r="AD183" i="6"/>
  <c r="AD119" i="6"/>
  <c r="AD17" i="6"/>
  <c r="AM116" i="6"/>
  <c r="BD116" i="6" s="1"/>
  <c r="BC116" i="6"/>
  <c r="AM147" i="6"/>
  <c r="BD147" i="6" s="1"/>
  <c r="BC147" i="6"/>
  <c r="AD50" i="6"/>
  <c r="AM143" i="6"/>
  <c r="BD143" i="6" s="1"/>
  <c r="BC143" i="6"/>
  <c r="AM21" i="6"/>
  <c r="BD21" i="6" s="1"/>
  <c r="BC21" i="6"/>
  <c r="AD30" i="6"/>
  <c r="AM66" i="6"/>
  <c r="BD66" i="6" s="1"/>
  <c r="BC66" i="6"/>
  <c r="AD78" i="6"/>
  <c r="AM94" i="6"/>
  <c r="BD94" i="6" s="1"/>
  <c r="BC94" i="6"/>
  <c r="AD102" i="6"/>
  <c r="AM151" i="6"/>
  <c r="BD151" i="6" s="1"/>
  <c r="BC151" i="6"/>
  <c r="AD168" i="6"/>
  <c r="AE20" i="6"/>
  <c r="AD45" i="6"/>
  <c r="AE45" i="6" s="1"/>
  <c r="AD72" i="6"/>
  <c r="AD97" i="6"/>
  <c r="AM121" i="6"/>
  <c r="BD121" i="6" s="1"/>
  <c r="AM161" i="6"/>
  <c r="BD161" i="6" s="1"/>
  <c r="BC161" i="6"/>
  <c r="AM15" i="6"/>
  <c r="BD15" i="6" s="1"/>
  <c r="BC15" i="6"/>
  <c r="AD83" i="6"/>
  <c r="BC93" i="6"/>
  <c r="AD24" i="6"/>
  <c r="AD130" i="6"/>
  <c r="AM187" i="6"/>
  <c r="AN187" i="6" s="1"/>
  <c r="AD57" i="6"/>
  <c r="AM125" i="6"/>
  <c r="AN125" i="6" s="1"/>
  <c r="AD164" i="6"/>
  <c r="AD37" i="6"/>
  <c r="AD81" i="6"/>
  <c r="AD103" i="6"/>
  <c r="AD26" i="6"/>
  <c r="AD71" i="6"/>
  <c r="AD158" i="6"/>
  <c r="AD79" i="6"/>
  <c r="AD173" i="6"/>
  <c r="BD95" i="6"/>
  <c r="AD22" i="6"/>
  <c r="AD48" i="6"/>
  <c r="AD69" i="6"/>
  <c r="AD152" i="6"/>
  <c r="AD186" i="6"/>
  <c r="AD44" i="6"/>
  <c r="AD73" i="6"/>
  <c r="AM104" i="6"/>
  <c r="BD104" i="6" s="1"/>
  <c r="AM118" i="6"/>
  <c r="BD118" i="6" s="1"/>
  <c r="BC118" i="6"/>
  <c r="AM174" i="6"/>
  <c r="BD174" i="6" s="1"/>
  <c r="BC174" i="6"/>
  <c r="AD19" i="6"/>
  <c r="AM107" i="6"/>
  <c r="AN107" i="6" s="1"/>
  <c r="BC51" i="6"/>
  <c r="BC107" i="6"/>
  <c r="BD125" i="6"/>
  <c r="BD93" i="6"/>
  <c r="BC187" i="6"/>
  <c r="BD51" i="6"/>
  <c r="U76" i="6"/>
  <c r="U60" i="6" s="1"/>
  <c r="U35" i="6"/>
  <c r="U34" i="6" s="1"/>
  <c r="BC121" i="6"/>
  <c r="BC95" i="6"/>
  <c r="BC104" i="6"/>
  <c r="AE18" i="6"/>
  <c r="AE27" i="6"/>
  <c r="AE55" i="6"/>
  <c r="AN108" i="6"/>
  <c r="AE162" i="6"/>
  <c r="AE169" i="6"/>
  <c r="AE154" i="6"/>
  <c r="AE181" i="6"/>
  <c r="AE171" i="6"/>
  <c r="AN172" i="6"/>
  <c r="BE172" i="6"/>
  <c r="AN114" i="6"/>
  <c r="BE114" i="6"/>
  <c r="AE160" i="6"/>
  <c r="AE14" i="6"/>
  <c r="AE104" i="6"/>
  <c r="AE25" i="6"/>
  <c r="AE98" i="6"/>
  <c r="AE105" i="6"/>
  <c r="AN182" i="6"/>
  <c r="BE182" i="6"/>
  <c r="AE126" i="6"/>
  <c r="AE140" i="6"/>
  <c r="AE23" i="6"/>
  <c r="AN141" i="6"/>
  <c r="BE141" i="6"/>
  <c r="AE187" i="6"/>
  <c r="AE95" i="6"/>
  <c r="AE125" i="6"/>
  <c r="AE107" i="6"/>
  <c r="AE138" i="6"/>
  <c r="AE31" i="6"/>
  <c r="AE49" i="6"/>
  <c r="AN82" i="6"/>
  <c r="BE82" i="6"/>
  <c r="AN132" i="6"/>
  <c r="BE132" i="6"/>
  <c r="AE179" i="6"/>
  <c r="AE51" i="6"/>
  <c r="BE106" i="6"/>
  <c r="AE113" i="6"/>
  <c r="AE142" i="6"/>
  <c r="AE93" i="6"/>
  <c r="AE28" i="6"/>
  <c r="AN163" i="6"/>
  <c r="BE163" i="6"/>
  <c r="AE16" i="6"/>
  <c r="AE46" i="6"/>
  <c r="AE96" i="6"/>
  <c r="AN170" i="6"/>
  <c r="BE170" i="6"/>
  <c r="AE117" i="6"/>
  <c r="BE148" i="6"/>
  <c r="V58" i="6"/>
  <c r="V54" i="6" s="1"/>
  <c r="AN159" i="6"/>
  <c r="BE159" i="6"/>
  <c r="AN180" i="6"/>
  <c r="BE180" i="6"/>
  <c r="AE121" i="6"/>
  <c r="AE52" i="6"/>
  <c r="AE127" i="6"/>
  <c r="S34" i="6"/>
  <c r="S33" i="6" s="1"/>
  <c r="S7" i="6" s="1"/>
  <c r="AK80" i="6"/>
  <c r="AK50" i="6"/>
  <c r="BC50" i="6" s="1"/>
  <c r="AK31" i="6"/>
  <c r="AK25" i="6"/>
  <c r="AK154" i="6"/>
  <c r="AK158" i="6"/>
  <c r="AK115" i="6"/>
  <c r="AB88" i="6"/>
  <c r="AB58" i="6"/>
  <c r="AK20" i="6"/>
  <c r="AK140" i="6"/>
  <c r="AK127" i="6"/>
  <c r="AK113" i="6"/>
  <c r="AK97" i="6"/>
  <c r="BC97" i="6" s="1"/>
  <c r="AK72" i="6"/>
  <c r="AM72" i="6" s="1"/>
  <c r="AK52" i="6"/>
  <c r="AK46" i="6"/>
  <c r="AB40" i="6"/>
  <c r="V36" i="6"/>
  <c r="V35" i="6" s="1"/>
  <c r="AK14" i="6"/>
  <c r="AB185" i="6"/>
  <c r="AK178" i="6"/>
  <c r="AK181" i="6"/>
  <c r="AB167" i="6"/>
  <c r="AK171" i="6"/>
  <c r="AB157" i="6"/>
  <c r="AK164" i="6"/>
  <c r="AM164" i="6" s="1"/>
  <c r="AK160" i="6"/>
  <c r="AB146" i="6"/>
  <c r="AK138" i="6"/>
  <c r="AK142" i="6"/>
  <c r="V135" i="6"/>
  <c r="V134" i="6" s="1"/>
  <c r="V129" i="6"/>
  <c r="V100" i="6" s="1"/>
  <c r="AB124" i="6"/>
  <c r="AB111" i="6"/>
  <c r="AK117" i="6"/>
  <c r="AB101" i="6"/>
  <c r="AN95" i="6"/>
  <c r="V91" i="6"/>
  <c r="V90" i="6" s="1"/>
  <c r="AN93" i="6"/>
  <c r="V77" i="6"/>
  <c r="AK81" i="6"/>
  <c r="AM81" i="6" s="1"/>
  <c r="AK79" i="6"/>
  <c r="AM79" i="6" s="1"/>
  <c r="AB68" i="6"/>
  <c r="AK73" i="6"/>
  <c r="AM73" i="6" s="1"/>
  <c r="AB65" i="6"/>
  <c r="V61" i="6"/>
  <c r="AB56" i="6"/>
  <c r="AN51" i="6"/>
  <c r="AB43" i="6"/>
  <c r="AK29" i="6"/>
  <c r="AK28" i="6"/>
  <c r="AB13" i="6"/>
  <c r="AK23" i="6"/>
  <c r="AK16" i="6"/>
  <c r="V9" i="6"/>
  <c r="M100" i="5"/>
  <c r="M90" i="5"/>
  <c r="M166" i="5"/>
  <c r="AN161" i="6" l="1"/>
  <c r="BD187" i="6"/>
  <c r="AN121" i="6"/>
  <c r="BC73" i="6"/>
  <c r="BD72" i="6"/>
  <c r="BD164" i="6"/>
  <c r="AD124" i="6"/>
  <c r="AM178" i="6"/>
  <c r="BD178" i="6" s="1"/>
  <c r="BC178" i="6"/>
  <c r="AD146" i="6"/>
  <c r="AM171" i="6"/>
  <c r="BD171" i="6" s="1"/>
  <c r="BC171" i="6"/>
  <c r="AM46" i="6"/>
  <c r="BD46" i="6" s="1"/>
  <c r="BC46" i="6"/>
  <c r="AM113" i="6"/>
  <c r="BD113" i="6" s="1"/>
  <c r="BC113" i="6"/>
  <c r="AM20" i="6"/>
  <c r="BD20" i="6" s="1"/>
  <c r="BC20" i="6"/>
  <c r="AM158" i="6"/>
  <c r="AN158" i="6" s="1"/>
  <c r="AN50" i="6"/>
  <c r="AM50" i="6"/>
  <c r="BD73" i="6"/>
  <c r="AD185" i="6"/>
  <c r="BC79" i="6"/>
  <c r="AD167" i="6"/>
  <c r="AD101" i="6"/>
  <c r="BD50" i="6"/>
  <c r="AD43" i="6"/>
  <c r="AD157" i="6"/>
  <c r="AM97" i="6"/>
  <c r="AN97" i="6" s="1"/>
  <c r="AM31" i="6"/>
  <c r="BD31" i="6" s="1"/>
  <c r="BC31" i="6"/>
  <c r="BD81" i="6"/>
  <c r="AD56" i="6"/>
  <c r="AM14" i="6"/>
  <c r="BD14" i="6" s="1"/>
  <c r="BC14" i="6"/>
  <c r="AM52" i="6"/>
  <c r="BD52" i="6" s="1"/>
  <c r="BC52" i="6"/>
  <c r="AM127" i="6"/>
  <c r="BD127" i="6" s="1"/>
  <c r="BC127" i="6"/>
  <c r="AD58" i="6"/>
  <c r="AM154" i="6"/>
  <c r="BD154" i="6" s="1"/>
  <c r="BC154" i="6"/>
  <c r="AM80" i="6"/>
  <c r="BC80" i="6"/>
  <c r="U33" i="6"/>
  <c r="U7" i="6" s="1"/>
  <c r="BD79" i="6"/>
  <c r="AD68" i="6"/>
  <c r="BD97" i="6"/>
  <c r="AM23" i="6"/>
  <c r="BD23" i="6" s="1"/>
  <c r="BC23" i="6"/>
  <c r="AD65" i="6"/>
  <c r="AM138" i="6"/>
  <c r="BD138" i="6" s="1"/>
  <c r="BC138" i="6"/>
  <c r="AD40" i="6"/>
  <c r="AM115" i="6"/>
  <c r="BD115" i="6" s="1"/>
  <c r="BC115" i="6"/>
  <c r="AD13" i="6"/>
  <c r="AM28" i="6"/>
  <c r="BD28" i="6" s="1"/>
  <c r="BC28" i="6"/>
  <c r="AM117" i="6"/>
  <c r="BD117" i="6" s="1"/>
  <c r="BC117" i="6"/>
  <c r="AM160" i="6"/>
  <c r="BD160" i="6" s="1"/>
  <c r="BC160" i="6"/>
  <c r="AM16" i="6"/>
  <c r="BC16" i="6"/>
  <c r="AM29" i="6"/>
  <c r="BD29" i="6" s="1"/>
  <c r="BC29" i="6"/>
  <c r="AD111" i="6"/>
  <c r="AM142" i="6"/>
  <c r="BD142" i="6" s="1"/>
  <c r="BC142" i="6"/>
  <c r="AM181" i="6"/>
  <c r="BD181" i="6" s="1"/>
  <c r="BC181" i="6"/>
  <c r="AM140" i="6"/>
  <c r="BD140" i="6" s="1"/>
  <c r="BC140" i="6"/>
  <c r="AD88" i="6"/>
  <c r="AM25" i="6"/>
  <c r="BD25" i="6" s="1"/>
  <c r="BC25" i="6"/>
  <c r="BD107" i="6"/>
  <c r="BE107" i="6" s="1"/>
  <c r="AN104" i="6"/>
  <c r="BC158" i="6"/>
  <c r="BC81" i="6"/>
  <c r="BC164" i="6"/>
  <c r="BC72" i="6"/>
  <c r="V34" i="6"/>
  <c r="BE104" i="6"/>
  <c r="BE161" i="6"/>
  <c r="AN21" i="6"/>
  <c r="BE21" i="6"/>
  <c r="AE69" i="6"/>
  <c r="AE102" i="6"/>
  <c r="AE152" i="6"/>
  <c r="AE37" i="6"/>
  <c r="AE103" i="6"/>
  <c r="AN151" i="6"/>
  <c r="BE151" i="6"/>
  <c r="AE73" i="6"/>
  <c r="BE95" i="6"/>
  <c r="BE125" i="6"/>
  <c r="AE57" i="6"/>
  <c r="AE26" i="6"/>
  <c r="AE17" i="6"/>
  <c r="AE74" i="6"/>
  <c r="AN120" i="6"/>
  <c r="BE120" i="6"/>
  <c r="AE150" i="6"/>
  <c r="AB86" i="6"/>
  <c r="AB85" i="6" s="1"/>
  <c r="AE173" i="6"/>
  <c r="AE97" i="6"/>
  <c r="AE44" i="6"/>
  <c r="AE164" i="6"/>
  <c r="AN15" i="6"/>
  <c r="BE15" i="6"/>
  <c r="AE48" i="6"/>
  <c r="BE187" i="6"/>
  <c r="AE79" i="6"/>
  <c r="AN116" i="6"/>
  <c r="BE116" i="6"/>
  <c r="AE130" i="6"/>
  <c r="AE83" i="6"/>
  <c r="AN118" i="6"/>
  <c r="BE118" i="6"/>
  <c r="AN66" i="6"/>
  <c r="BE66" i="6"/>
  <c r="BE51" i="6"/>
  <c r="AN94" i="6"/>
  <c r="BE94" i="6"/>
  <c r="AE81" i="6"/>
  <c r="AE70" i="6"/>
  <c r="AE50" i="6"/>
  <c r="AE30" i="6"/>
  <c r="AE22" i="6"/>
  <c r="AE78" i="6"/>
  <c r="AN147" i="6"/>
  <c r="BE147" i="6"/>
  <c r="BE121" i="6"/>
  <c r="BE93" i="6"/>
  <c r="AE19" i="6"/>
  <c r="AE158" i="6"/>
  <c r="AE72" i="6"/>
  <c r="AN143" i="6"/>
  <c r="BE143" i="6"/>
  <c r="AE183" i="6"/>
  <c r="AE71" i="6"/>
  <c r="AE24" i="6"/>
  <c r="AE119" i="6"/>
  <c r="AN174" i="6"/>
  <c r="BE174" i="6"/>
  <c r="AB177" i="6"/>
  <c r="AK179" i="6"/>
  <c r="AK169" i="6"/>
  <c r="AE168" i="6"/>
  <c r="AK126" i="6"/>
  <c r="AK105" i="6"/>
  <c r="AK83" i="6"/>
  <c r="AK71" i="6"/>
  <c r="AK22" i="6"/>
  <c r="AK173" i="6"/>
  <c r="AK119" i="6"/>
  <c r="AN46" i="6"/>
  <c r="AK49" i="6"/>
  <c r="AK47" i="6"/>
  <c r="AK19" i="6"/>
  <c r="AK26" i="6"/>
  <c r="AK27" i="6"/>
  <c r="AE186" i="6"/>
  <c r="AK183" i="6"/>
  <c r="AB156" i="6"/>
  <c r="AN164" i="6"/>
  <c r="AK162" i="6"/>
  <c r="AB145" i="6"/>
  <c r="AB136" i="6"/>
  <c r="AB131" i="6"/>
  <c r="AB123" i="6"/>
  <c r="AB110" i="6"/>
  <c r="AB92" i="6"/>
  <c r="AK96" i="6"/>
  <c r="AK98" i="6"/>
  <c r="AE87" i="6"/>
  <c r="AN79" i="6"/>
  <c r="AN81" i="6"/>
  <c r="V76" i="6"/>
  <c r="V60" i="6" s="1"/>
  <c r="AN73" i="6"/>
  <c r="AN72" i="6"/>
  <c r="AK70" i="6"/>
  <c r="AB64" i="6"/>
  <c r="AB62" i="6"/>
  <c r="AK55" i="6"/>
  <c r="AB54" i="6"/>
  <c r="AK57" i="6"/>
  <c r="AK48" i="6"/>
  <c r="AK45" i="6"/>
  <c r="AK44" i="6"/>
  <c r="AB42" i="6"/>
  <c r="AB39" i="6"/>
  <c r="AK30" i="6"/>
  <c r="AK18" i="6"/>
  <c r="AB12" i="6"/>
  <c r="AK24" i="6"/>
  <c r="AB10" i="6"/>
  <c r="M60" i="5"/>
  <c r="AE167" i="6" l="1"/>
  <c r="BD158" i="6"/>
  <c r="AN113" i="6"/>
  <c r="AM45" i="6"/>
  <c r="BD45" i="6" s="1"/>
  <c r="BC45" i="6"/>
  <c r="AD136" i="6"/>
  <c r="AM26" i="6"/>
  <c r="BD26" i="6" s="1"/>
  <c r="BC26" i="6"/>
  <c r="AM126" i="6"/>
  <c r="BD126" i="6" s="1"/>
  <c r="BC126" i="6"/>
  <c r="AD39" i="6"/>
  <c r="AD10" i="6"/>
  <c r="AM55" i="6"/>
  <c r="BC55" i="6"/>
  <c r="AM71" i="6"/>
  <c r="BD71" i="6" s="1"/>
  <c r="BC71" i="6"/>
  <c r="AD177" i="6"/>
  <c r="AD64" i="6"/>
  <c r="AD42" i="6"/>
  <c r="AM48" i="6"/>
  <c r="BD48" i="6" s="1"/>
  <c r="BC48" i="6"/>
  <c r="AD62" i="6"/>
  <c r="AM183" i="6"/>
  <c r="BD183" i="6" s="1"/>
  <c r="BC183" i="6"/>
  <c r="AM19" i="6"/>
  <c r="BD19" i="6" s="1"/>
  <c r="BC19" i="6"/>
  <c r="AM119" i="6"/>
  <c r="BD119" i="6" s="1"/>
  <c r="BC119" i="6"/>
  <c r="AM83" i="6"/>
  <c r="BD83" i="6" s="1"/>
  <c r="BC83" i="6"/>
  <c r="AM57" i="6"/>
  <c r="BD57" i="6" s="1"/>
  <c r="BC57" i="6"/>
  <c r="AM98" i="6"/>
  <c r="BD98" i="6" s="1"/>
  <c r="BC98" i="6"/>
  <c r="AM162" i="6"/>
  <c r="BD162" i="6" s="1"/>
  <c r="BC162" i="6"/>
  <c r="AM173" i="6"/>
  <c r="BD173" i="6" s="1"/>
  <c r="BC173" i="6"/>
  <c r="AM169" i="6"/>
  <c r="BD169" i="6" s="1"/>
  <c r="BC169" i="6"/>
  <c r="AD110" i="6"/>
  <c r="BD16" i="6"/>
  <c r="AD12" i="6"/>
  <c r="BD80" i="6"/>
  <c r="AD54" i="6"/>
  <c r="AD156" i="6"/>
  <c r="AD86" i="6"/>
  <c r="AD85" i="6" s="1"/>
  <c r="AM30" i="6"/>
  <c r="BD30" i="6" s="1"/>
  <c r="BC30" i="6"/>
  <c r="AD92" i="6"/>
  <c r="AD145" i="6"/>
  <c r="AM24" i="6"/>
  <c r="BD24" i="6" s="1"/>
  <c r="BC24" i="6"/>
  <c r="V33" i="6"/>
  <c r="V7" i="6" s="1"/>
  <c r="AM47" i="6"/>
  <c r="BD47" i="6" s="1"/>
  <c r="BC47" i="6"/>
  <c r="AM105" i="6"/>
  <c r="BD105" i="6" s="1"/>
  <c r="BC105" i="6"/>
  <c r="AM18" i="6"/>
  <c r="BD18" i="6" s="1"/>
  <c r="BC18" i="6"/>
  <c r="AM44" i="6"/>
  <c r="BD44" i="6" s="1"/>
  <c r="BC44" i="6"/>
  <c r="AM70" i="6"/>
  <c r="BD70" i="6" s="1"/>
  <c r="BC70" i="6"/>
  <c r="AM96" i="6"/>
  <c r="BD96" i="6" s="1"/>
  <c r="BC96" i="6"/>
  <c r="AD131" i="6"/>
  <c r="AM27" i="6"/>
  <c r="BD27" i="6" s="1"/>
  <c r="BC27" i="6"/>
  <c r="AM49" i="6"/>
  <c r="BD49" i="6" s="1"/>
  <c r="BC49" i="6"/>
  <c r="AM22" i="6"/>
  <c r="BD22" i="6" s="1"/>
  <c r="BC22" i="6"/>
  <c r="AM179" i="6"/>
  <c r="BD179" i="6" s="1"/>
  <c r="BC179" i="6"/>
  <c r="AD123" i="6"/>
  <c r="AE68" i="6"/>
  <c r="AE101" i="6"/>
  <c r="AN29" i="6"/>
  <c r="BE29" i="6"/>
  <c r="BE113" i="6"/>
  <c r="BE97" i="6"/>
  <c r="AN178" i="6"/>
  <c r="BE178" i="6"/>
  <c r="AN52" i="6"/>
  <c r="BE52" i="6"/>
  <c r="AN115" i="6"/>
  <c r="BE115" i="6"/>
  <c r="BE79" i="6"/>
  <c r="BE164" i="6"/>
  <c r="AN80" i="6"/>
  <c r="BE80" i="6"/>
  <c r="AE58" i="6"/>
  <c r="AN138" i="6"/>
  <c r="BE138" i="6"/>
  <c r="BE72" i="6"/>
  <c r="BE81" i="6"/>
  <c r="BE158" i="6"/>
  <c r="AN23" i="6"/>
  <c r="BE23" i="6"/>
  <c r="BE73" i="6"/>
  <c r="AN160" i="6"/>
  <c r="BE160" i="6"/>
  <c r="AN16" i="6"/>
  <c r="BE16" i="6"/>
  <c r="AN142" i="6"/>
  <c r="BE142" i="6"/>
  <c r="AN181" i="6"/>
  <c r="BE181" i="6"/>
  <c r="AB176" i="6"/>
  <c r="AB166" i="6" s="1"/>
  <c r="AN127" i="6"/>
  <c r="BE127" i="6"/>
  <c r="AN31" i="6"/>
  <c r="BE31" i="6"/>
  <c r="AN20" i="6"/>
  <c r="BE20" i="6"/>
  <c r="AN14" i="6"/>
  <c r="BE14" i="6"/>
  <c r="BE46" i="6"/>
  <c r="AN154" i="6"/>
  <c r="BE154" i="6"/>
  <c r="AN140" i="6"/>
  <c r="BE140" i="6"/>
  <c r="AN117" i="6"/>
  <c r="BE117" i="6"/>
  <c r="AE88" i="6"/>
  <c r="AN28" i="6"/>
  <c r="BE28" i="6"/>
  <c r="BE50" i="6"/>
  <c r="AN25" i="6"/>
  <c r="BE25" i="6"/>
  <c r="AN171" i="6"/>
  <c r="BE171" i="6"/>
  <c r="AE40" i="6"/>
  <c r="AE39" i="6" s="1"/>
  <c r="AE157" i="6"/>
  <c r="AB36" i="6"/>
  <c r="AE146" i="6"/>
  <c r="AK103" i="6"/>
  <c r="AK78" i="6"/>
  <c r="AE185" i="6"/>
  <c r="AK152" i="6"/>
  <c r="AK150" i="6"/>
  <c r="AB135" i="6"/>
  <c r="AB134" i="6" s="1"/>
  <c r="AB129" i="6"/>
  <c r="AB100" i="6" s="1"/>
  <c r="AK130" i="6"/>
  <c r="AE124" i="6"/>
  <c r="AE111" i="6"/>
  <c r="AK102" i="6"/>
  <c r="AB91" i="6"/>
  <c r="AB90" i="6" s="1"/>
  <c r="AE86" i="6"/>
  <c r="AE85" i="6" s="1"/>
  <c r="AK88" i="6"/>
  <c r="AB77" i="6"/>
  <c r="AK69" i="6"/>
  <c r="AK74" i="6"/>
  <c r="AE65" i="6"/>
  <c r="AB61" i="6"/>
  <c r="AE56" i="6"/>
  <c r="AK58" i="6"/>
  <c r="AE43" i="6"/>
  <c r="AK37" i="6"/>
  <c r="AE13" i="6"/>
  <c r="AK17" i="6"/>
  <c r="AB9" i="6"/>
  <c r="M35" i="5"/>
  <c r="BE27" i="6" l="1"/>
  <c r="AM37" i="6"/>
  <c r="BD37" i="6" s="1"/>
  <c r="BC37" i="6"/>
  <c r="AD77" i="6"/>
  <c r="AD36" i="6"/>
  <c r="AM88" i="6"/>
  <c r="BD88" i="6" s="1"/>
  <c r="BC88" i="6"/>
  <c r="AM78" i="6"/>
  <c r="BD78" i="6" s="1"/>
  <c r="BC78" i="6"/>
  <c r="AD91" i="6"/>
  <c r="AD90" i="6" s="1"/>
  <c r="AD9" i="6"/>
  <c r="AD135" i="6"/>
  <c r="AD134" i="6" s="1"/>
  <c r="AM58" i="6"/>
  <c r="BD58" i="6" s="1"/>
  <c r="BC58" i="6"/>
  <c r="AM74" i="6"/>
  <c r="BD74" i="6" s="1"/>
  <c r="BC74" i="6"/>
  <c r="AM103" i="6"/>
  <c r="BD103" i="6" s="1"/>
  <c r="BC103" i="6"/>
  <c r="AD129" i="6"/>
  <c r="AD100" i="6" s="1"/>
  <c r="AM102" i="6"/>
  <c r="BC102" i="6"/>
  <c r="BC101" i="6" s="1"/>
  <c r="AM17" i="6"/>
  <c r="BD17" i="6" s="1"/>
  <c r="BC17" i="6"/>
  <c r="AM150" i="6"/>
  <c r="BD150" i="6" s="1"/>
  <c r="BC150" i="6"/>
  <c r="AM69" i="6"/>
  <c r="BC69" i="6"/>
  <c r="AM130" i="6"/>
  <c r="BC130" i="6"/>
  <c r="AM152" i="6"/>
  <c r="BD152" i="6" s="1"/>
  <c r="BC152" i="6"/>
  <c r="AN27" i="6"/>
  <c r="AD61" i="6"/>
  <c r="AD176" i="6"/>
  <c r="AD166" i="6" s="1"/>
  <c r="BD55" i="6"/>
  <c r="AN57" i="6"/>
  <c r="BE57" i="6"/>
  <c r="AN70" i="6"/>
  <c r="BE70" i="6"/>
  <c r="AN55" i="6"/>
  <c r="AN96" i="6"/>
  <c r="BE96" i="6"/>
  <c r="AB35" i="6"/>
  <c r="AB34" i="6" s="1"/>
  <c r="AN26" i="6"/>
  <c r="BE26" i="6"/>
  <c r="AN45" i="6"/>
  <c r="BE45" i="6"/>
  <c r="AN169" i="6"/>
  <c r="BE169" i="6"/>
  <c r="AN19" i="6"/>
  <c r="BE19" i="6"/>
  <c r="AN30" i="6"/>
  <c r="BE30" i="6"/>
  <c r="AN18" i="6"/>
  <c r="BE18" i="6"/>
  <c r="AN126" i="6"/>
  <c r="BE126" i="6"/>
  <c r="AN173" i="6"/>
  <c r="BE173" i="6"/>
  <c r="AN71" i="6"/>
  <c r="BE71" i="6"/>
  <c r="AN47" i="6"/>
  <c r="BE47" i="6"/>
  <c r="AN48" i="6"/>
  <c r="BE48" i="6"/>
  <c r="AN22" i="6"/>
  <c r="BE22" i="6"/>
  <c r="AN183" i="6"/>
  <c r="BE183" i="6"/>
  <c r="AN105" i="6"/>
  <c r="BE105" i="6"/>
  <c r="AN24" i="6"/>
  <c r="BE24" i="6"/>
  <c r="AN44" i="6"/>
  <c r="BE44" i="6"/>
  <c r="AN162" i="6"/>
  <c r="BE162" i="6"/>
  <c r="AN98" i="6"/>
  <c r="BE98" i="6"/>
  <c r="AN83" i="6"/>
  <c r="BE83" i="6"/>
  <c r="AN49" i="6"/>
  <c r="BE49" i="6"/>
  <c r="AN179" i="6"/>
  <c r="BE179" i="6"/>
  <c r="AN119" i="6"/>
  <c r="BE119" i="6"/>
  <c r="AE177" i="6"/>
  <c r="AE176" i="6" s="1"/>
  <c r="AE166" i="6" s="1"/>
  <c r="AK168" i="6"/>
  <c r="AK157" i="6"/>
  <c r="AE156" i="6"/>
  <c r="AE145" i="6"/>
  <c r="AE12" i="6"/>
  <c r="AE136" i="6"/>
  <c r="AE92" i="6"/>
  <c r="AE91" i="6" s="1"/>
  <c r="AE90" i="6" s="1"/>
  <c r="AK186" i="6"/>
  <c r="AK177" i="6"/>
  <c r="AE131" i="6"/>
  <c r="AE123" i="6"/>
  <c r="AE110" i="6"/>
  <c r="AK101" i="6"/>
  <c r="AK87" i="6"/>
  <c r="AB76" i="6"/>
  <c r="AB60" i="6" s="1"/>
  <c r="AK68" i="6"/>
  <c r="AE64" i="6"/>
  <c r="AE62" i="6"/>
  <c r="AE54" i="6"/>
  <c r="AE42" i="6"/>
  <c r="AK40" i="6"/>
  <c r="AE10" i="6"/>
  <c r="M34" i="5"/>
  <c r="BC68" i="6" l="1"/>
  <c r="AM40" i="6"/>
  <c r="BC40" i="6"/>
  <c r="BC39" i="6" s="1"/>
  <c r="AM177" i="6"/>
  <c r="BC177" i="6"/>
  <c r="BC176" i="6" s="1"/>
  <c r="AM168" i="6"/>
  <c r="BC168" i="6"/>
  <c r="AM68" i="6"/>
  <c r="BD69" i="6"/>
  <c r="AM186" i="6"/>
  <c r="BC186" i="6"/>
  <c r="BD130" i="6"/>
  <c r="AM101" i="6"/>
  <c r="BD102" i="6"/>
  <c r="BD101" i="6" s="1"/>
  <c r="AD35" i="6"/>
  <c r="AD34" i="6" s="1"/>
  <c r="AD76" i="6"/>
  <c r="AD60" i="6" s="1"/>
  <c r="AM87" i="6"/>
  <c r="BC87" i="6"/>
  <c r="AM157" i="6"/>
  <c r="BC157" i="6"/>
  <c r="BC156" i="6" s="1"/>
  <c r="AB33" i="6"/>
  <c r="AB7" i="6" s="1"/>
  <c r="AN130" i="6"/>
  <c r="AN103" i="6"/>
  <c r="AN17" i="6"/>
  <c r="BE17" i="6"/>
  <c r="AN37" i="6"/>
  <c r="BE37" i="6"/>
  <c r="AN58" i="6"/>
  <c r="BE58" i="6"/>
  <c r="BC86" i="6"/>
  <c r="BC85" i="6" s="1"/>
  <c r="AN150" i="6"/>
  <c r="BE150" i="6"/>
  <c r="AN74" i="6"/>
  <c r="BE74" i="6"/>
  <c r="AN69" i="6"/>
  <c r="AN88" i="6"/>
  <c r="BE88" i="6"/>
  <c r="AN152" i="6"/>
  <c r="BE152" i="6"/>
  <c r="BE55" i="6"/>
  <c r="BC185" i="6"/>
  <c r="AN78" i="6"/>
  <c r="BE78" i="6"/>
  <c r="AK167" i="6"/>
  <c r="BE102" i="6"/>
  <c r="AE36" i="6"/>
  <c r="AE35" i="6" s="1"/>
  <c r="AE34" i="6" s="1"/>
  <c r="AK146" i="6"/>
  <c r="AE135" i="6"/>
  <c r="AE134" i="6" s="1"/>
  <c r="AK13" i="6"/>
  <c r="AK185" i="6"/>
  <c r="AK176" i="6"/>
  <c r="AK156" i="6"/>
  <c r="AK136" i="6"/>
  <c r="AE129" i="6"/>
  <c r="AE100" i="6" s="1"/>
  <c r="AK124" i="6"/>
  <c r="AK111" i="6"/>
  <c r="AN102" i="6"/>
  <c r="AK86" i="6"/>
  <c r="AK85" i="6" s="1"/>
  <c r="AE77" i="6"/>
  <c r="AK65" i="6"/>
  <c r="AE61" i="6"/>
  <c r="AK56" i="6"/>
  <c r="AK43" i="6"/>
  <c r="AK39" i="6"/>
  <c r="AE9" i="6"/>
  <c r="M145" i="5"/>
  <c r="AN68" i="6" l="1"/>
  <c r="AD33" i="6"/>
  <c r="AD7" i="6" s="1"/>
  <c r="AM136" i="6"/>
  <c r="BC136" i="6"/>
  <c r="BC135" i="6" s="1"/>
  <c r="AM65" i="6"/>
  <c r="BC65" i="6"/>
  <c r="BC64" i="6" s="1"/>
  <c r="AM156" i="6"/>
  <c r="BD157" i="6"/>
  <c r="AM43" i="6"/>
  <c r="BC43" i="6"/>
  <c r="BC42" i="6" s="1"/>
  <c r="AM124" i="6"/>
  <c r="BC124" i="6"/>
  <c r="BC123" i="6" s="1"/>
  <c r="AM146" i="6"/>
  <c r="BC146" i="6"/>
  <c r="BC145" i="6" s="1"/>
  <c r="AM185" i="6"/>
  <c r="BD186" i="6"/>
  <c r="AM167" i="6"/>
  <c r="BD168" i="6"/>
  <c r="AM13" i="6"/>
  <c r="BC13" i="6"/>
  <c r="AM176" i="6"/>
  <c r="BD177" i="6"/>
  <c r="AM111" i="6"/>
  <c r="BC111" i="6"/>
  <c r="BC110" i="6" s="1"/>
  <c r="AM56" i="6"/>
  <c r="BC56" i="6"/>
  <c r="BC54" i="6" s="1"/>
  <c r="AM86" i="6"/>
  <c r="AM85" i="6" s="1"/>
  <c r="BD87" i="6"/>
  <c r="AM39" i="6"/>
  <c r="BD40" i="6"/>
  <c r="AK166" i="6"/>
  <c r="BE103" i="6"/>
  <c r="BE101" i="6" s="1"/>
  <c r="AN101" i="6"/>
  <c r="BC167" i="6"/>
  <c r="BC166" i="6" s="1"/>
  <c r="BD68" i="6"/>
  <c r="BE69" i="6"/>
  <c r="BE68" i="6" s="1"/>
  <c r="BE130" i="6"/>
  <c r="AK145" i="6"/>
  <c r="BD167" i="6"/>
  <c r="AN168" i="6"/>
  <c r="AN167" i="6" s="1"/>
  <c r="AN177" i="6"/>
  <c r="AN176" i="6" s="1"/>
  <c r="AK92" i="6"/>
  <c r="AN87" i="6"/>
  <c r="AN86" i="6" s="1"/>
  <c r="AN85" i="6" s="1"/>
  <c r="AN40" i="6"/>
  <c r="AN39" i="6" s="1"/>
  <c r="AK12" i="6"/>
  <c r="AN186" i="6"/>
  <c r="AN185" i="6" s="1"/>
  <c r="AN157" i="6"/>
  <c r="AN156" i="6" s="1"/>
  <c r="AK135" i="6"/>
  <c r="AK131" i="6"/>
  <c r="AK123" i="6"/>
  <c r="AK110" i="6"/>
  <c r="AE76" i="6"/>
  <c r="AE60" i="6" s="1"/>
  <c r="AE33" i="6" s="1"/>
  <c r="AE7" i="6" s="1"/>
  <c r="AK64" i="6"/>
  <c r="AK62" i="6"/>
  <c r="AK54" i="6"/>
  <c r="AK42" i="6"/>
  <c r="AK36" i="6"/>
  <c r="AN13" i="6"/>
  <c r="AN12" i="6" s="1"/>
  <c r="AK10" i="6"/>
  <c r="M134" i="5"/>
  <c r="AK134" i="6" l="1"/>
  <c r="AM62" i="6"/>
  <c r="BC62" i="6"/>
  <c r="AM92" i="6"/>
  <c r="BC92" i="6"/>
  <c r="AM64" i="6"/>
  <c r="BD65" i="6"/>
  <c r="AM110" i="6"/>
  <c r="BD111" i="6"/>
  <c r="AM12" i="6"/>
  <c r="BD13" i="6"/>
  <c r="BD56" i="6"/>
  <c r="AM54" i="6"/>
  <c r="AM166" i="6"/>
  <c r="AM36" i="6"/>
  <c r="BC36" i="6"/>
  <c r="AM131" i="6"/>
  <c r="BC131" i="6"/>
  <c r="AM145" i="6"/>
  <c r="BD146" i="6"/>
  <c r="AM42" i="6"/>
  <c r="BD43" i="6"/>
  <c r="AM10" i="6"/>
  <c r="BC10" i="6"/>
  <c r="BC9" i="6" s="1"/>
  <c r="AM123" i="6"/>
  <c r="BD124" i="6"/>
  <c r="AM135" i="6"/>
  <c r="AM134" i="6" s="1"/>
  <c r="BD136" i="6"/>
  <c r="BE168" i="6"/>
  <c r="BE167" i="6" s="1"/>
  <c r="BC12" i="6"/>
  <c r="BD185" i="6"/>
  <c r="BE186" i="6"/>
  <c r="BE185" i="6" s="1"/>
  <c r="BD86" i="6"/>
  <c r="BD85" i="6" s="1"/>
  <c r="BE87" i="6"/>
  <c r="BE86" i="6" s="1"/>
  <c r="BE85" i="6" s="1"/>
  <c r="BE177" i="6"/>
  <c r="BE176" i="6" s="1"/>
  <c r="BD176" i="6"/>
  <c r="BD166" i="6" s="1"/>
  <c r="BD39" i="6"/>
  <c r="BE40" i="6"/>
  <c r="BE39" i="6" s="1"/>
  <c r="BC35" i="6"/>
  <c r="BC34" i="6" s="1"/>
  <c r="BC61" i="6"/>
  <c r="BC129" i="6"/>
  <c r="BC100" i="6" s="1"/>
  <c r="AK91" i="6"/>
  <c r="AK90" i="6" s="1"/>
  <c r="BD12" i="6"/>
  <c r="BD156" i="6"/>
  <c r="BE157" i="6"/>
  <c r="BE156" i="6" s="1"/>
  <c r="BC134" i="6"/>
  <c r="AN166" i="6"/>
  <c r="AN146" i="6"/>
  <c r="AN145" i="6" s="1"/>
  <c r="AN124" i="6"/>
  <c r="AN123" i="6" s="1"/>
  <c r="AN136" i="6"/>
  <c r="AN135" i="6" s="1"/>
  <c r="AN65" i="6"/>
  <c r="AN64" i="6" s="1"/>
  <c r="AN56" i="6"/>
  <c r="AN54" i="6" s="1"/>
  <c r="AK129" i="6"/>
  <c r="AK100" i="6" s="1"/>
  <c r="AN111" i="6"/>
  <c r="AN110" i="6" s="1"/>
  <c r="AK77" i="6"/>
  <c r="AK61" i="6"/>
  <c r="AN43" i="6"/>
  <c r="AN42" i="6" s="1"/>
  <c r="AK35" i="6"/>
  <c r="AK34" i="6" s="1"/>
  <c r="AK9" i="6"/>
  <c r="M33" i="5"/>
  <c r="BD131" i="6" l="1"/>
  <c r="AM129" i="6"/>
  <c r="AM100" i="6" s="1"/>
  <c r="AM77" i="6"/>
  <c r="BC77" i="6"/>
  <c r="BC76" i="6" s="1"/>
  <c r="BC60" i="6" s="1"/>
  <c r="AM91" i="6"/>
  <c r="AM90" i="6" s="1"/>
  <c r="BD92" i="6"/>
  <c r="AM9" i="6"/>
  <c r="BD10" i="6"/>
  <c r="AM35" i="6"/>
  <c r="AM34" i="6" s="1"/>
  <c r="BD36" i="6"/>
  <c r="AM61" i="6"/>
  <c r="BD62" i="6"/>
  <c r="BD42" i="6"/>
  <c r="BE43" i="6"/>
  <c r="BE42" i="6" s="1"/>
  <c r="BE166" i="6"/>
  <c r="BD123" i="6"/>
  <c r="BE124" i="6"/>
  <c r="BE123" i="6" s="1"/>
  <c r="BD110" i="6"/>
  <c r="BE111" i="6"/>
  <c r="BE110" i="6" s="1"/>
  <c r="BC91" i="6"/>
  <c r="BC90" i="6" s="1"/>
  <c r="BD54" i="6"/>
  <c r="BE56" i="6"/>
  <c r="BE54" i="6" s="1"/>
  <c r="BE13" i="6"/>
  <c r="BE12" i="6" s="1"/>
  <c r="BE146" i="6"/>
  <c r="BE145" i="6" s="1"/>
  <c r="BD145" i="6"/>
  <c r="BD91" i="6"/>
  <c r="BD90" i="6" s="1"/>
  <c r="BD135" i="6"/>
  <c r="BE136" i="6"/>
  <c r="BE135" i="6" s="1"/>
  <c r="BD64" i="6"/>
  <c r="BE65" i="6"/>
  <c r="BE64" i="6" s="1"/>
  <c r="AN134" i="6"/>
  <c r="AN92" i="6"/>
  <c r="AN91" i="6" s="1"/>
  <c r="AN90" i="6" s="1"/>
  <c r="AN36" i="6"/>
  <c r="AN35" i="6" s="1"/>
  <c r="AN34" i="6" s="1"/>
  <c r="AN10" i="6"/>
  <c r="AN9" i="6" s="1"/>
  <c r="AN131" i="6"/>
  <c r="AN129" i="6" s="1"/>
  <c r="AN100" i="6" s="1"/>
  <c r="AK76" i="6"/>
  <c r="AK60" i="6" s="1"/>
  <c r="AK33" i="6" s="1"/>
  <c r="AK7" i="6" s="1"/>
  <c r="AN62" i="6"/>
  <c r="AN61" i="6" s="1"/>
  <c r="M9" i="5"/>
  <c r="AM76" i="6" l="1"/>
  <c r="AM60" i="6" s="1"/>
  <c r="AM33" i="6" s="1"/>
  <c r="AM7" i="6" s="1"/>
  <c r="BD77" i="6"/>
  <c r="BE134" i="6"/>
  <c r="BC33" i="6"/>
  <c r="BC7" i="6" s="1"/>
  <c r="BD134" i="6"/>
  <c r="BD129" i="6"/>
  <c r="BD100" i="6" s="1"/>
  <c r="BE131" i="6"/>
  <c r="BE129" i="6" s="1"/>
  <c r="BE100" i="6" s="1"/>
  <c r="BD9" i="6"/>
  <c r="BE10" i="6"/>
  <c r="BE9" i="6" s="1"/>
  <c r="BE92" i="6"/>
  <c r="BE91" i="6" s="1"/>
  <c r="BE90" i="6" s="1"/>
  <c r="BD35" i="6"/>
  <c r="BD34" i="6" s="1"/>
  <c r="BE36" i="6"/>
  <c r="BE35" i="6" s="1"/>
  <c r="BE34" i="6" s="1"/>
  <c r="BD61" i="6"/>
  <c r="BE62" i="6"/>
  <c r="BE61" i="6" s="1"/>
  <c r="AN77" i="6"/>
  <c r="AN76" i="6" s="1"/>
  <c r="AN60" i="6" s="1"/>
  <c r="AN33" i="6" s="1"/>
  <c r="AN7" i="6" s="1"/>
  <c r="M7" i="5"/>
  <c r="BD76" i="6" l="1"/>
  <c r="BD60" i="6" s="1"/>
  <c r="BD33" i="6" s="1"/>
  <c r="BD7" i="6" s="1"/>
  <c r="BE77" i="6"/>
  <c r="BE76" i="6" s="1"/>
  <c r="BE60" i="6" s="1"/>
  <c r="BE33" i="6" s="1"/>
  <c r="BE7" i="6" s="1"/>
</calcChain>
</file>

<file path=xl/sharedStrings.xml><?xml version="1.0" encoding="utf-8"?>
<sst xmlns="http://schemas.openxmlformats.org/spreadsheetml/2006/main" count="980" uniqueCount="351">
  <si>
    <t>m²</t>
  </si>
  <si>
    <t>N°</t>
  </si>
  <si>
    <t>QUANT.</t>
  </si>
  <si>
    <t>m</t>
  </si>
  <si>
    <t>un</t>
  </si>
  <si>
    <t>vb</t>
  </si>
  <si>
    <t>CONSELHO REGIONAL DE CONTABILIDADE DO PARANÁ</t>
  </si>
  <si>
    <t>ITEM</t>
  </si>
  <si>
    <t>DESCRIÇÃO DOS SERVIÇOS</t>
  </si>
  <si>
    <t>UN</t>
  </si>
  <si>
    <t>CUSTO MAT.</t>
  </si>
  <si>
    <t>01.00.000</t>
  </si>
  <si>
    <t>SERVIÇOS TÉCNICOS PROFISSIONAIS</t>
  </si>
  <si>
    <t>01.00.001</t>
  </si>
  <si>
    <t>02.00.000</t>
  </si>
  <si>
    <t>SERVIÇOS PRELIMINARES, DEMOLIÇÕES E RETIRADAS</t>
  </si>
  <si>
    <t>02.00.001</t>
  </si>
  <si>
    <t>PLACA DE OBRA DE CHAPA GALVANIZADA PINTADA ESPECIFICANDO OS RESPONSÁVEIS TÉCNICOS PELOS PROJETOS E PELA EXECUÇÃO DA OBRA, MEDINDO 3,00 x 2,00 m</t>
  </si>
  <si>
    <t>02.00.002</t>
  </si>
  <si>
    <t>SERVIÇOS DE PROTEÇÕES COM LONA PLÁSTICA GROSSA 150 MICRAS</t>
  </si>
  <si>
    <t>02.00.003</t>
  </si>
  <si>
    <t>PROTEÇÕES COM PAPELÃO CORRUGADO 10mm</t>
  </si>
  <si>
    <t>02.00.004</t>
  </si>
  <si>
    <t>LOCAÇÃO DE ANDAIME METÁLICO ALTURA 150 cm (45 m² x 6 meses)</t>
  </si>
  <si>
    <t>m²/mês</t>
  </si>
  <si>
    <t>02.00.005</t>
  </si>
  <si>
    <t>MOBILIZAÇÃO DE PESSOAL</t>
  </si>
  <si>
    <t>02.00.006</t>
  </si>
  <si>
    <t>MOBILIZAÇÃO  DE EQUIPAMENTOS</t>
  </si>
  <si>
    <t>02.00.007</t>
  </si>
  <si>
    <t>DEMOLIÇÃO DE ALVENARIA DE BLOCOS DE CONCRETO CELULAR COM REVESTIMENTO EM EMBOÇO S/ REAPROVEITAMENTO ESP: 15 cm</t>
  </si>
  <si>
    <t>m³</t>
  </si>
  <si>
    <t>02.00.008</t>
  </si>
  <si>
    <t>RETIRADA DE DIVISÓRIAS EXISTENTES COM REAPROVEITAMENTO</t>
  </si>
  <si>
    <t>02.00.009</t>
  </si>
  <si>
    <t>DESLIGAMENTO DE PONTOS ELÉTRICOS, LÓGICA E TELEFONE  COM REAPROVEITAMENTO DAS CONEXÕES ( 03 PAVTOS)</t>
  </si>
  <si>
    <t>02.00.010</t>
  </si>
  <si>
    <t>RETIRADA DE POSTES DE ILUMINAÇÃO (TERRAÇO DA COBERTURA)</t>
  </si>
  <si>
    <t>02.00.011</t>
  </si>
  <si>
    <t>RETIRADA DE FORRO DE PVC EM RÉGUAS EM ALTURA (H=3,50m)</t>
  </si>
  <si>
    <t>02.00.012</t>
  </si>
  <si>
    <t>RETIRADA DE ESTRUTURA AUXILIAR DO FORRO DE PVC</t>
  </si>
  <si>
    <t>02.00.013</t>
  </si>
  <si>
    <t>RETIRADA DE FORRO EM GESSO ACARTONADO(TETO DA CHURRASQUEIRA)</t>
  </si>
  <si>
    <t>02.00.014</t>
  </si>
  <si>
    <t>RETIRADA DA ESTRUTURA AUXILIAR DO FORRO DE GESSO ACARTONADO</t>
  </si>
  <si>
    <t>02.00.015</t>
  </si>
  <si>
    <t>RETIRADA DE FORRO METÁLICO MODULAR (REUNIÕES PLENÁRIA)</t>
  </si>
  <si>
    <t>02.00.016</t>
  </si>
  <si>
    <t>RETIRADA DE CARPET EXISTENTES(QUINTO,TERCEIRO,E SEGUNDO ANDARES)</t>
  </si>
  <si>
    <t>02.00.017</t>
  </si>
  <si>
    <t>CARGA MANUAL E REMOÇÃO ENTULHOS DOS PAVTOS ENSACADOS</t>
  </si>
  <si>
    <t>02.00.018</t>
  </si>
  <si>
    <t>CARGA E TRANSPORTE DE MATERIAL REAPROVEITÁVEL COM CAMINHÃO DE CARROCEIRA CAPACIDADE 9T , AO DEPOSITO DA UNB (45t x 30 km)</t>
  </si>
  <si>
    <t>t/km</t>
  </si>
  <si>
    <t>02.00.019</t>
  </si>
  <si>
    <t>LIMPEZA PERMANENTE DO LOCAL</t>
  </si>
  <si>
    <t>03.00.000</t>
  </si>
  <si>
    <t>PAVIMENTOS</t>
  </si>
  <si>
    <t>03.01.000</t>
  </si>
  <si>
    <t xml:space="preserve">TERRAÇO </t>
  </si>
  <si>
    <t>03.01.100</t>
  </si>
  <si>
    <t xml:space="preserve"> COBERTURA E CHURRASQUEIRA</t>
  </si>
  <si>
    <t>03.01.101</t>
  </si>
  <si>
    <t xml:space="preserve">FORNECIMENTO E COLOCAÇÃO DE PORCELANATO PLACAS 60x60cm COR AREIA, RETIFICADO, TAXA DE ABSORÇÃO MENOR OU IGUAL A 4%  ASSENTADOS COM ARGAMASSA COLANTE ACIII </t>
  </si>
  <si>
    <t>03.01.102</t>
  </si>
  <si>
    <t xml:space="preserve">FORNECIMENTO E COLOCAÇÃO DE RODAPÉ EM PORCELANATO 10x60cm COR AREIA, RETIFICADO ASSENTADOS COM ARGAMASSA COLANTE ACIII </t>
  </si>
  <si>
    <t>03.01.200</t>
  </si>
  <si>
    <t>ILUMINAÇÃO ÁREA EXTERNA</t>
  </si>
  <si>
    <t>03.01.201</t>
  </si>
  <si>
    <t xml:space="preserve">FORNECIMENTO E INSTALAÇÃO DE LUMINÁRIAS TIPO BALIZADOR COM LÂMPADAS 2X50w EC0NÔMICAS FLUORESCENTES (h=1,00m)  MODELO Á ESCOLHER </t>
  </si>
  <si>
    <t>03.01.300</t>
  </si>
  <si>
    <t>CHURRASQUEIRA INTERNO E EXTERNO</t>
  </si>
  <si>
    <t>03.01.301</t>
  </si>
  <si>
    <t>ESTRUTURA METÁLICA AUXILIAR PARA FORRO EM GESSO ACARTONADO</t>
  </si>
  <si>
    <t>03.01.302</t>
  </si>
  <si>
    <t>FORRO EM GESSO ACARTONADO EM CHAPAS DE (1600x2200)mm</t>
  </si>
  <si>
    <t>03.01.303</t>
  </si>
  <si>
    <t>EMASSAMENTO E LIXAMENTO  DO FORRO COM MASSA APROPRIADA</t>
  </si>
  <si>
    <t>03.01.304</t>
  </si>
  <si>
    <t>EMASSAMENTO E LIXAMENTO  DE PAREDES COM MASSA APROPRIADA</t>
  </si>
  <si>
    <t>03.01.305</t>
  </si>
  <si>
    <t>LATEX ACRÍLICO FOSCO DUAS DEMÃOS SOBRE FORRO COR BRANCO NEVE</t>
  </si>
  <si>
    <t>03.01.306</t>
  </si>
  <si>
    <t>FORNECIMENTO E COLOCAÇÃO DE FORRO DE PVC EM RÉGUAS LARGURA 15cm, NA COR BRANCO GELO</t>
  </si>
  <si>
    <t>03.01.307</t>
  </si>
  <si>
    <t>FORNECIMENTO E APLICAÇÃO DE ARREMATE EM PVC PARA PAREDES</t>
  </si>
  <si>
    <t>03.01.308</t>
  </si>
  <si>
    <t xml:space="preserve">ABERTURA DE TRINCAS EM PAREDES </t>
  </si>
  <si>
    <t>03.01.309</t>
  </si>
  <si>
    <t>EMASSAMENTO E LIXAMENTO DE MASSA APROPRIADA DE TRINCAS</t>
  </si>
  <si>
    <t>03.01.310</t>
  </si>
  <si>
    <t>LATEX ACRÍLICO FOSCO 02 DEMÃOS EM PAREDES COR BRANCO NEVE</t>
  </si>
  <si>
    <t>03.01.400</t>
  </si>
  <si>
    <t>ESTRUTURA METÁLICA COBERTURA DE VIDRO</t>
  </si>
  <si>
    <t>03.01.401</t>
  </si>
  <si>
    <t>REVISÃO DE ESTRUTURA METÁLICA (SOLDAS, PARAFUSOS E LIGAÇÕES)</t>
  </si>
  <si>
    <t>03.01.402</t>
  </si>
  <si>
    <t>REMOÇÃO E LIXAMENTO DE FERRUGEM C/ JATEAMENTO</t>
  </si>
  <si>
    <t>03.01.403</t>
  </si>
  <si>
    <t>APLICAÇÃO DUAS DEMÃOS DE PRIMER TIPO OXIDO DE FERRO (ZARCÃO)</t>
  </si>
  <si>
    <t>03.01.404</t>
  </si>
  <si>
    <t>PINTURA COM ESMALTE SINTÉTICO FOSCO DUAS DEMÃOS COR A DEFINIR</t>
  </si>
  <si>
    <t>03.02.000</t>
  </si>
  <si>
    <t>QUINTO PAVIMENTO</t>
  </si>
  <si>
    <t>03.02.100</t>
  </si>
  <si>
    <t>FORROS</t>
  </si>
  <si>
    <t>03.02.101</t>
  </si>
  <si>
    <t>FORNECIMENTO E COLOCAÇÃO DE FORRO METÁLICO 625x625mm IDEM EXISTENTE(A ESPECIFICAR COR E MODELO)</t>
  </si>
  <si>
    <t>03.02.200</t>
  </si>
  <si>
    <t>INSTALAÇÕES ELÉTRICAS, TELEFÔNICAS E LÓGICA(PLENÁRIA)</t>
  </si>
  <si>
    <t>03.02.201</t>
  </si>
  <si>
    <t>RETIRADA DE ESPELHOS (4”x4”)DE LATÃO NO PISO</t>
  </si>
  <si>
    <t>03.02.202</t>
  </si>
  <si>
    <t>FORNECIMENTO E COLOCAÇÃO DE ESPELHO DE LATÃO NO PISO</t>
  </si>
  <si>
    <t>03.02.300</t>
  </si>
  <si>
    <t>CARPET</t>
  </si>
  <si>
    <t>03.02.301</t>
  </si>
  <si>
    <t>DESMONTAGEM E TRANSPORTE DE MOBILIÁRIO PARA LOCAL APROPRIADO</t>
  </si>
  <si>
    <t>03.02.302</t>
  </si>
  <si>
    <t>DESLIGAMENTO DE PONTOS ELÉTRICOS, LÓGICA E TELEFONE  COM REAPROVEITAMENTO DAS CONEXÕES</t>
  </si>
  <si>
    <t>03.02.303</t>
  </si>
  <si>
    <t>APLICAÇÃO DE ARGAMASSA DE COLA BRANCA COM CIMENTO (LIXAMENTO E LIMPEZA)</t>
  </si>
  <si>
    <t>03.02.304</t>
  </si>
  <si>
    <t>03.02.305</t>
  </si>
  <si>
    <t>RELIGAMENTO DE TODOS PONTOS ELÉTRICOS,MLÓGICA E TELEFONE</t>
  </si>
  <si>
    <t>03.02.306</t>
  </si>
  <si>
    <t>RETORNO E MONTAGEM DE MOBILIÁRIO EXISTENTE</t>
  </si>
  <si>
    <t>03.02.400</t>
  </si>
  <si>
    <t>PINTURAS</t>
  </si>
  <si>
    <t>03.02.401</t>
  </si>
  <si>
    <t>03.02.402</t>
  </si>
  <si>
    <t>APLICAÇÃO DE PRODUTO ACONSELHÁVEL PARA TRATAMENTO DAS TRINCAS(TIPO SELATRINCA)</t>
  </si>
  <si>
    <t>03.02.403</t>
  </si>
  <si>
    <t>EMASSAMENTO E LIXAMENTO DAS TRINCAS COM MASSA ACRÍLICA 02 DEMÃOS</t>
  </si>
  <si>
    <t>03.02.404</t>
  </si>
  <si>
    <t>APLICAÇÃO DE SELADOR ACRÍLICO SOBRE MASSA CORRIDA EM PAREDES</t>
  </si>
  <si>
    <t>03.02.405</t>
  </si>
  <si>
    <t>CORREÇÃO DE FORRO DE GESSO DANIFICADO</t>
  </si>
  <si>
    <t>03.02.406</t>
  </si>
  <si>
    <t>LÁTEX ACRÍLICO FOSCO 02 DEMÃOS PAREDES COR BRANCO NEVE</t>
  </si>
  <si>
    <t>03.02.407</t>
  </si>
  <si>
    <t>RECOLOCAÇÃO  E MONTAGEM DE DIVISÓRIAS EXISTENTES</t>
  </si>
  <si>
    <t>03.03.000</t>
  </si>
  <si>
    <t>QUARTO PAVIMENTO</t>
  </si>
  <si>
    <t>03.03.100</t>
  </si>
  <si>
    <t>PRESIDÊNCIA</t>
  </si>
  <si>
    <t>03.03.101</t>
  </si>
  <si>
    <t>RECUPERAÇÃO DE PORTA DO BWC</t>
  </si>
  <si>
    <t>03.03.102</t>
  </si>
  <si>
    <t>LIMPEZA DA SALA DE REUNIÕES</t>
  </si>
  <si>
    <t>03.04.000</t>
  </si>
  <si>
    <t>TERCEIRO PAVIMENTO</t>
  </si>
  <si>
    <t>03.04.100</t>
  </si>
  <si>
    <t>03.04.101</t>
  </si>
  <si>
    <t>03.04.102</t>
  </si>
  <si>
    <t>03.04.103</t>
  </si>
  <si>
    <t>03.04.104</t>
  </si>
  <si>
    <t>03.04.105</t>
  </si>
  <si>
    <t>03.04.106</t>
  </si>
  <si>
    <t>03.04.107</t>
  </si>
  <si>
    <t>03.05.000</t>
  </si>
  <si>
    <t>SEGUNDO PAVIMENTO</t>
  </si>
  <si>
    <t>03.05.100</t>
  </si>
  <si>
    <t>03.05.101</t>
  </si>
  <si>
    <t>03.05.102</t>
  </si>
  <si>
    <t>RETIRADA DE ESPELHOS (4X4”)DE LATÃO NO PISO</t>
  </si>
  <si>
    <t>03.05.103</t>
  </si>
  <si>
    <t>03.05.104</t>
  </si>
  <si>
    <t>03.05.105</t>
  </si>
  <si>
    <t>03.05.106</t>
  </si>
  <si>
    <t>03.05.107</t>
  </si>
  <si>
    <t>03.05.200</t>
  </si>
  <si>
    <t>REVITALIZAÇÃO DA ÁREA DA VARANDA DESCOBERTA</t>
  </si>
  <si>
    <t>03.05.201</t>
  </si>
  <si>
    <t>03.05.202</t>
  </si>
  <si>
    <t>APLICAÇÃO DE PRODUTO ACONSELHÁVEL PARA TRATAMENTO DAS TRINCAS (TIPO SELATRINCA)</t>
  </si>
  <si>
    <t>03.05.203</t>
  </si>
  <si>
    <t>EMASSAMENTO DAS TRINCAS COM MASSA ACRÍLICA 02 DEMÃOS</t>
  </si>
  <si>
    <t>03.05.204</t>
  </si>
  <si>
    <t>03.05.205</t>
  </si>
  <si>
    <t>LÁTEX ACRÍLICO 02 DEMÃOS EM PAREDES COR BRANCO NEVE</t>
  </si>
  <si>
    <t>03.05.206</t>
  </si>
  <si>
    <t>LIXAMENTO E APLICAÇÃO DE VERNIZ POLIURETANO 03 DEMÃOS EM DECK DE MADEIRA</t>
  </si>
  <si>
    <t>03.05.207</t>
  </si>
  <si>
    <t>03.05.300</t>
  </si>
  <si>
    <t>REVISÃO DE CALHAS,RUFOS E CONDUTORES COBERTURA AUDITÓRIO</t>
  </si>
  <si>
    <t>03.05.301</t>
  </si>
  <si>
    <t>FORNECIMENTO E COLOCAÇÃO DE CALHAS E BOCAIS C=50cm EM CHAPA GALVANIZADA COM PINTURA ELETROSTÁTICA NA COR BRANCA</t>
  </si>
  <si>
    <t>03.05.302</t>
  </si>
  <si>
    <t xml:space="preserve">FORNECIMENTO E COLOCAÇÃO DE RUFOS C=50cm EM CHAPA GALVANIZADA COM PINTURA ELETROSTÁTICA NA COR BRANCA </t>
  </si>
  <si>
    <t>03.06.000</t>
  </si>
  <si>
    <t>TÉRREO E GARAGEM</t>
  </si>
  <si>
    <t>03.06.100</t>
  </si>
  <si>
    <t>03.06.101</t>
  </si>
  <si>
    <t>ESTRUTURA METÁLICA EM ALUMÍNIO COM PINTURA ELÉTROSTÁTICA NA COR BRANCO PARA COBERTURA</t>
  </si>
  <si>
    <t>03.06.102</t>
  </si>
  <si>
    <t>03.06.103</t>
  </si>
  <si>
    <t>REPAROS EM FORRO DE GESSO ACARTONADO (TETOS)</t>
  </si>
  <si>
    <t>03.06.104</t>
  </si>
  <si>
    <t xml:space="preserve"> LÁTEX ACRÍLICO 02 DEMÃOS EM TETOS COR BRANCO NEVE</t>
  </si>
  <si>
    <t>03.06.105</t>
  </si>
  <si>
    <t>03.06.106</t>
  </si>
  <si>
    <t>03.06.107</t>
  </si>
  <si>
    <t>03.06.108</t>
  </si>
  <si>
    <t>EMASSAMENTO DAS TRINCAS COM MASSA ACRÍLICA 02 DEMÃOS EM PAREDES</t>
  </si>
  <si>
    <t>03.06.200</t>
  </si>
  <si>
    <t>GARAGEM</t>
  </si>
  <si>
    <t>03.06.201</t>
  </si>
  <si>
    <t>ABERTURA/ESCARIAÇÃO DE INFILTRAÇÕES NAS PAREDES DA GARAGEM</t>
  </si>
  <si>
    <t>03.06.202</t>
  </si>
  <si>
    <t>APLICAÇÃO DE PRODUTO ACONSELHÁVEL PARA TRATAMENTO DAS TRINCAS DAS INFILTRAÇÕES (TIPO PÓ 1 E PÓ 2) DA VIAPLUS EM PAREDES</t>
  </si>
  <si>
    <t>03.06.203</t>
  </si>
  <si>
    <t>FECHAMENTO DAS ABERTURAS DAS INFILTRAÇÕES COM MASSA ACRÍLICA</t>
  </si>
  <si>
    <t>03.06.204</t>
  </si>
  <si>
    <t>LATEX ACRÍLICO FOSCO DUAS DEMÃOS EM PAREDES COR PRETO (IDEM EXISTENTE)</t>
  </si>
  <si>
    <t>03.06.205</t>
  </si>
  <si>
    <t>ABERTURA/ESCARIAÇÃO DE INFILTRAÇÕES EM TETOS  DE FISSURAS</t>
  </si>
  <si>
    <t>03.06.206</t>
  </si>
  <si>
    <t>APLICAÇÃO DE PRODUTO ACONSELHÁVEL PARA TRATAMENTO DAS TRINCAS EM TETOS(SELATRINCA)</t>
  </si>
  <si>
    <t>03.06.207</t>
  </si>
  <si>
    <t>FECHAMENTO DAS ABERTURAS DAS INFILTRAÇÕES COM ARGAMASSA POLIMÉRICA ACONSELHÁVEL</t>
  </si>
  <si>
    <t>03.06.208</t>
  </si>
  <si>
    <t xml:space="preserve">LÁTEX ACRÍLICO FOSCO DUAS DEMÃOS EM TETOS COR BRANCO NEVE </t>
  </si>
  <si>
    <t>04.00.000</t>
  </si>
  <si>
    <t>ÁREA EXTERNA</t>
  </si>
  <si>
    <t>04.01.100</t>
  </si>
  <si>
    <t>ENTRADA DE PEDESTRES</t>
  </si>
  <si>
    <t>04.01.101</t>
  </si>
  <si>
    <t>RETIRADA DE PISO EM LOUSINHA 20x20cm COM  PONTEIRO</t>
  </si>
  <si>
    <t>04.01.102</t>
  </si>
  <si>
    <t>DEMOLIÇÃO DE CAMADA DE CONTRAPISO COM USO DE PONTEIRO ESP=4,0cm</t>
  </si>
  <si>
    <t>04.01.103</t>
  </si>
  <si>
    <t>REMOÇÃO DE ENTULHOS PARA CAÇAMBA DE TRANSRESÍDUOS</t>
  </si>
  <si>
    <t>04.01.104</t>
  </si>
  <si>
    <t>REGULARIZAÇÃO DE PISO COM ARGAMASSA DE CIMENTO E AREIA TRAÇO 1:3</t>
  </si>
  <si>
    <t>04.01.105</t>
  </si>
  <si>
    <t xml:space="preserve">FORNECIMENTO E COLOCAÇÃO DE PISO EM GRANITO LOUSINHA 20x20cm </t>
  </si>
  <si>
    <t>04.01.106</t>
  </si>
  <si>
    <t xml:space="preserve">PINTURA LATÉX ACRÍLICO FOSCO DE VIGAS DA FACHADA COM ANDAIME </t>
  </si>
  <si>
    <t>04.01.200</t>
  </si>
  <si>
    <t>EXTERNA GARAGEM</t>
  </si>
  <si>
    <t>04.01.201</t>
  </si>
  <si>
    <t>REPAROS ÁREA EXTERNA DA GARAGEM</t>
  </si>
  <si>
    <t>04.01.202</t>
  </si>
  <si>
    <t>RETIRADA DE CONCREGRAMA ÁREA DOS FUNDOS</t>
  </si>
  <si>
    <t>04.01.203</t>
  </si>
  <si>
    <t>REGULARIZAÇÃO DE BASE COM PÓ DE PEDRA esp=10,0cm</t>
  </si>
  <si>
    <t>04.01.204</t>
  </si>
  <si>
    <t>COLOCAÇÃO DE CONCREGRAMA EXISTENTE esp=10cm</t>
  </si>
  <si>
    <t>04.01.205</t>
  </si>
  <si>
    <t>FORNECIMENTO E APLICAÇÃO DE GRAMA EM LEIVAS TIPO SÃO CARLOS</t>
  </si>
  <si>
    <t>04.01.206</t>
  </si>
  <si>
    <t>FORNECIMENTO  DE TERRA VEGETAL ESP=3,0cm</t>
  </si>
  <si>
    <t>04.01.207</t>
  </si>
  <si>
    <t>PINTURA LATÉX ACRÍLICO 02 DEMÃOS DO MURO EXTERNO(FUNDOS)</t>
  </si>
  <si>
    <t>05.00.000</t>
  </si>
  <si>
    <t>SERVIÇOS COMPLEMENTARES</t>
  </si>
  <si>
    <t>05.01.101</t>
  </si>
  <si>
    <t>DESMOBILIZAÇÃO DE PESSOAL E EQUIPAMENTOS</t>
  </si>
  <si>
    <t>05.01.102</t>
  </si>
  <si>
    <t>LIMPEZA GERAL DA OBRA</t>
  </si>
  <si>
    <t>TOTAL GERAL</t>
  </si>
  <si>
    <t>BDI</t>
  </si>
  <si>
    <t>CUSTO TOTAL</t>
  </si>
  <si>
    <t>CUSTO MAT. UN.</t>
  </si>
  <si>
    <t>Fornecedores &gt;&gt;&gt;</t>
  </si>
  <si>
    <r>
      <t>ORÇAMENTO:</t>
    </r>
    <r>
      <rPr>
        <sz val="10"/>
        <rFont val="Bookman Old Style"/>
        <family val="1"/>
      </rPr>
      <t xml:space="preserve"> REVITALIZAÇÃO DA SEDE DO CRCPR</t>
    </r>
  </si>
  <si>
    <t>CUSTO MAT. + MO</t>
  </si>
  <si>
    <t>CUSTO MAT. + MO UN.</t>
  </si>
  <si>
    <t>FORNECIMENTO E COLOCAÇÃO DE PISO EMBORRACHADO (3mm) MODULADO (60x60)cm MODELO E COR Á ESCOLHER CONFORME AMOSTRAS</t>
  </si>
  <si>
    <t>03.05.211</t>
  </si>
  <si>
    <t>03.05.208</t>
  </si>
  <si>
    <t>03.05.209</t>
  </si>
  <si>
    <t>03.05.210</t>
  </si>
  <si>
    <t>COMPLEMENTAÇÃO DO DECK DE MADEIRA</t>
  </si>
  <si>
    <t>REMOÇÃO DE CAMADA DE PEDRA</t>
  </si>
  <si>
    <t>IMPERMEABILIZAÇÃO DA LAJE COM ASFALTICA 4mm VIAPOL OU SIMILAR</t>
  </si>
  <si>
    <t xml:space="preserve">REVITALIZAÇÃO DE PAISAGISMO COM PLANTAS ORNAMENTAIS (10vasos c/arecas 60x60  - 6 vasos de jasmim 60x60) </t>
  </si>
  <si>
    <t>03.06.300</t>
  </si>
  <si>
    <t>TAXAS, EMOLUMENTOS, CÓPIAS E ARTs</t>
  </si>
  <si>
    <t>03.05.303</t>
  </si>
  <si>
    <t>03.05.304</t>
  </si>
  <si>
    <t>03.05.400</t>
  </si>
  <si>
    <t>REVISÃO DE CALHAS,RUFOS E CONDUTORES COBERTURA ANFITEATRO</t>
  </si>
  <si>
    <t>03.05.401</t>
  </si>
  <si>
    <t>03.05.402</t>
  </si>
  <si>
    <t>03.05.403</t>
  </si>
  <si>
    <t>REPAROS EM SANCAS DE GESSO ACARTONADO</t>
  </si>
  <si>
    <t>PORTA EM ESQUADRIAS DE ALUMÍNIO E VIDRO COM PINTURA ELETROSTÁTICA NA COR BRANCA E VIDRO TEMPERADO 10mm INCOLOR</t>
  </si>
  <si>
    <t xml:space="preserve"> CANTINA</t>
  </si>
  <si>
    <t xml:space="preserve"> SALA DE APOIO P/ EVENTOS</t>
  </si>
  <si>
    <t>03.06.209</t>
  </si>
  <si>
    <t>COBERTURA EM POLICARBONATO esp= 10mm INCOLOR OU COLORIDO  ACESSÓRIOS</t>
  </si>
  <si>
    <t>SUBSTITUIÇÃO DE PORTA C/FERRAGENS E VISTA</t>
  </si>
  <si>
    <t>INSTALAÇÃO DE APARELHO DE AR CONDICIONADO</t>
  </si>
  <si>
    <t>LUMINÁRIAS FLUORESCENTES 2x13w COMPACTAS (MODELO Á ESCOLHER)</t>
  </si>
  <si>
    <t>03.06.301</t>
  </si>
  <si>
    <t>03.06.302</t>
  </si>
  <si>
    <t>03.06.303</t>
  </si>
  <si>
    <t>03.06.304</t>
  </si>
  <si>
    <t>03.06.305</t>
  </si>
  <si>
    <t>03.06.306</t>
  </si>
  <si>
    <t>03.06.307</t>
  </si>
  <si>
    <t>03.06.308</t>
  </si>
  <si>
    <t>04.01.107</t>
  </si>
  <si>
    <t>RETIRADA DE PEÇAS EM GRANITO NA PAREDE E DEGRAUS E HALL DE ENTRADA</t>
  </si>
  <si>
    <t>FORNECEDOR X</t>
  </si>
  <si>
    <t>CUSTO MO</t>
  </si>
  <si>
    <t>CUSTO MO UN.</t>
  </si>
  <si>
    <t>% DO BDI</t>
  </si>
  <si>
    <t>ARCH</t>
  </si>
  <si>
    <t>CTBA</t>
  </si>
  <si>
    <t>ENGECIVIL</t>
  </si>
  <si>
    <t>CANES</t>
  </si>
  <si>
    <t>MÉDIA 1</t>
  </si>
  <si>
    <t>OBSERVAÇÃO: De todos os fornecedores orçados, foram considerados seus preços unitários e multiplicados pela quantidade, sendo que o BDI (Benefícios e Despesas Indiretas) foi apurado com base no DECRETO Nº 7.983, DE 8 DE ABRIL DE 2013, que prevê a sua incidência sobre custo global de cada ítem.</t>
  </si>
  <si>
    <t>DATA: 2016</t>
  </si>
  <si>
    <t>LOCAL: RUA XV DE NOVEMBRO, 2987 - CURITIBA - PR</t>
  </si>
  <si>
    <t>0dec</t>
  </si>
  <si>
    <t>RETIRADA DE FORRO EM GESSO ACARTONADO (TETO DA CHURRASQUEIRA)</t>
  </si>
  <si>
    <t>RETIRADA DE CARPET EXISTENTES(QUINTO,TERCEIRO,E SEGUNDO ANDARES) E DAR A DESTINAÇÃO ESPECÍFICA</t>
  </si>
  <si>
    <t>TERRAÇO</t>
  </si>
  <si>
    <t>COBERTURA E CHURRASQUEIRA</t>
  </si>
  <si>
    <t xml:space="preserve">FORNECIMENTO E COLOCAÇÃO DE PORCELANATO PLACAS 60x60cm  DE 1ª LINHA COR AREIA, RETIFICADO, TAXA DE ABSORÇÃO MENOR OU IGUAL A 4%  ASSENTADOS COM ARGAMASSA COLANTE ACIII </t>
  </si>
  <si>
    <t>FORNECIMENTO E INSTALAÇÃO DE LUMINÁRIAS TIPO BALIZADOR COM LÂMPADAS 2X50w EC0NÔMICAS FLUORESCENTES (h=1,00m)  MODELO Á ESCOLHER</t>
  </si>
  <si>
    <t>ABERTURA DE TRINCAS EM PAREDES</t>
  </si>
  <si>
    <t>FORNECIMENTO E COLOCAÇÃO DE PISO EMBORRACHADO (3mm) MODULADO (60x60)cm DE 1ª LINHA ALTO TRÁFEGO MODELO E COR Á ESCOLHER CONFORME AMOSTRAS</t>
  </si>
  <si>
    <t>FORNECIMENTO E COLOCAÇÃO DE PISO EMBORRACHADO (3mm) MODULADO (60x60)cm DE 1ª LINHA ALTO TRÁFEGO  MODELO E COR Á ESCOLHER CONFORME AMOSTRAS</t>
  </si>
  <si>
    <t>FORNECIMENTO E COLOCAÇÃO DE PISO EMBORRACHADO (3mm) MODULADO (60x60)cm  DE 1ª LINHA ALTO TRÁFEGO  MODELO E COR Á ESCOLHER CONFORME AMOSTRAS</t>
  </si>
  <si>
    <t>REMOÇÃO DE ENTULHOS PARA CAÇAMBA DE TRANSRESÍDUOS COM DESTINAÇÃO ESPECÍFICA</t>
  </si>
  <si>
    <t>REVITALIZAÇÃO DE PAISAGISMO COM PLANTAS ORNAMENTAIS (10vasos c/arecas 60x60  - 6 vasos de jasmim 60x60)</t>
  </si>
  <si>
    <t>FORNECIMENTO E COLOCAÇÃO DE RUFOS C=50cm EM CHAPA GALVANIZADA COM PINTURA ELETROSTÁTICA NA COR BRANCA</t>
  </si>
  <si>
    <t>CANTINA</t>
  </si>
  <si>
    <t>SALA DE APOIO P/ EVENTOS</t>
  </si>
  <si>
    <t>INSTALAÇÃO DE APARELHO DE AR CONDICIONADO DO CRCPR (36.000 BTU´S) DEIXANDO-O EM PLENO FUNCIONAMENTO</t>
  </si>
  <si>
    <t>FORNECIMENTO E COLOCAÇÃO DE PISO EM GRANITO LOUSINHA 20x20cm</t>
  </si>
  <si>
    <r>
      <t xml:space="preserve">FORNECIMENTO E COLOCAÇÃO DE RODAPÉ EM PORCELANATO 10x60cm </t>
    </r>
    <r>
      <rPr>
        <sz val="10"/>
        <color rgb="FF000000"/>
        <rFont val="Arial Narrow"/>
        <family val="2"/>
      </rPr>
      <t xml:space="preserve"> DE 1ª LINHA</t>
    </r>
    <r>
      <rPr>
        <sz val="10"/>
        <rFont val="Arial Narrow"/>
        <family val="2"/>
      </rPr>
      <t xml:space="preserve"> COR AREIA, RETIFICADO ASSENTADOS COM ARGAMASSA COLANTE ACIII</t>
    </r>
  </si>
  <si>
    <r>
      <t xml:space="preserve">LATEX ACRÍLICO FOSCO DUAS DEMÃOS SOBRE FORRO COR BRANCO NEVE </t>
    </r>
    <r>
      <rPr>
        <sz val="10"/>
        <color rgb="FFFF0000"/>
        <rFont val="Arial Narrow"/>
        <family val="2"/>
      </rPr>
      <t xml:space="preserve"> MARCAS DE REFERÊNCIA: SUVINIL, CORAL OU SHERWIN-WILLIAMS</t>
    </r>
  </si>
  <si>
    <r>
      <t xml:space="preserve">LATEX ACRÍLICO FOSCO 02 DEMÃOS EM PAREDES COR BRANCO NEVE </t>
    </r>
    <r>
      <rPr>
        <sz val="10"/>
        <color rgb="FFFF0000"/>
        <rFont val="Arial Narrow"/>
        <family val="2"/>
      </rPr>
      <t xml:space="preserve"> MARCAS DE REFERÊNCIA: SUVINIL, CORAL OU SHERWIN-WILLIAMS</t>
    </r>
  </si>
  <si>
    <r>
      <t xml:space="preserve">PINTURA COM ESMALTE SINTÉTICO FOSCO DUAS DEMÃOS COR A DEFINIR </t>
    </r>
    <r>
      <rPr>
        <sz val="10"/>
        <color rgb="FFFF0000"/>
        <rFont val="Arial Narrow"/>
        <family val="2"/>
      </rPr>
      <t xml:space="preserve"> MARCAS DE REFERÊNCIA: SUVINIL, CORAL OU SHERWIN-WILLIAMS</t>
    </r>
  </si>
  <si>
    <r>
      <t xml:space="preserve">LÁTEX ACRÍLICO FOSCO 02 DEMÃOS PAREDES COR BRANCO NEVE </t>
    </r>
    <r>
      <rPr>
        <sz val="10"/>
        <color rgb="FFFF0000"/>
        <rFont val="Arial Narrow"/>
        <family val="2"/>
      </rPr>
      <t xml:space="preserve"> MARCAS DE REFERÊNCIA: SUVINIL, CORAL OU SHERWIN-WILLIAMS</t>
    </r>
  </si>
  <si>
    <r>
      <t xml:space="preserve">LÁTEX ACRÍLICO 02 DEMÃOS EM PAREDES COR BRANCO NEVE </t>
    </r>
    <r>
      <rPr>
        <sz val="10"/>
        <color rgb="FFFF0000"/>
        <rFont val="Arial Narrow"/>
        <family val="2"/>
      </rPr>
      <t xml:space="preserve"> MARCAS DE REFERÊNCIA: SUVINIL, CORAL OU SHERWIN-WILLIAMS</t>
    </r>
  </si>
  <si>
    <r>
      <t xml:space="preserve">LIXAMENTO E APLICAÇÃO DE VERNIZ POLIURETANO 03 DEMÃOS EM DECK DE MADEIRA </t>
    </r>
    <r>
      <rPr>
        <sz val="10"/>
        <color rgb="FFFF0000"/>
        <rFont val="Arial Narrow"/>
        <family val="2"/>
      </rPr>
      <t xml:space="preserve"> MARCAS DE REFERÊNCIA: SUVINIL, CORAL OU SHERWIN-WILLIAMS</t>
    </r>
  </si>
  <si>
    <r>
      <t xml:space="preserve">LÁTEX ACRÍLICO 02 DEMÃOS EM TETOS COR BRANCO NEVE </t>
    </r>
    <r>
      <rPr>
        <sz val="10"/>
        <color rgb="FFFF0000"/>
        <rFont val="Arial Narrow"/>
        <family val="2"/>
      </rPr>
      <t xml:space="preserve"> MARCAS DE REFERÊNCIA: SUVINIL, CORAL OU SHERWIN-WILLIAMS</t>
    </r>
  </si>
  <si>
    <r>
      <t xml:space="preserve">LATEX ACRÍLICO FOSCO DUAS DEMÃOS EM PAREDES COR PRETO (IDEM EXISTENTE) </t>
    </r>
    <r>
      <rPr>
        <sz val="10"/>
        <color rgb="FFFF0000"/>
        <rFont val="Arial Narrow"/>
        <family val="2"/>
      </rPr>
      <t xml:space="preserve"> MARCAS DE REFERÊNCIA: SUVINIL, CORAL OU SHERWIN-WILLIAMS</t>
    </r>
  </si>
  <si>
    <r>
      <t xml:space="preserve">LÁTEX ACRÍLICO FOSCO DUAS DEMÃOS EM TETOS COR BRANCO NEVE </t>
    </r>
    <r>
      <rPr>
        <sz val="10"/>
        <color rgb="FFFF0000"/>
        <rFont val="Arial Narrow"/>
        <family val="2"/>
      </rPr>
      <t xml:space="preserve"> MARCAS DE REFERÊNCIA: SUVINIL, CORAL OU SHERWIN-WILLIAMS</t>
    </r>
  </si>
  <si>
    <r>
      <t xml:space="preserve">PINTURA LATÉX ACRÍLICO FOSCO DE VIGAS DA FACHADA COM ANDAIME </t>
    </r>
    <r>
      <rPr>
        <sz val="10"/>
        <color rgb="FFFF0000"/>
        <rFont val="Arial Narrow"/>
        <family val="2"/>
      </rPr>
      <t xml:space="preserve"> MARCAS DE REFERÊNCIA: SUVINIL, CORAL OU SHERWIN-WILLIAMS</t>
    </r>
  </si>
  <si>
    <r>
      <t xml:space="preserve">PINTURA LATÉX ACRÍLICO 02 DEMÃOS DO MURO EXTERNO(FUNDOS) </t>
    </r>
    <r>
      <rPr>
        <sz val="10"/>
        <color rgb="FFFF0000"/>
        <rFont val="Arial Narrow"/>
        <family val="2"/>
      </rPr>
      <t xml:space="preserve"> MARCAS DE REFERÊNCIA: SUVINIL, CORAL OU SHERWIN-WILLIAMS</t>
    </r>
  </si>
  <si>
    <t>DATA: 15/04/2016</t>
  </si>
  <si>
    <t xml:space="preserve">EMPRESA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</si>
</sst>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R$&quot;\ * #,##0.00_-;\-&quot;R$&quot;\ * #,##0.00_-;_-&quot;R$&quot;\ * &quot;-&quot;??_-;_-@_-"/>
    <numFmt numFmtId="164" formatCode="_(* #,##0.00_);_(* \(#,##0.00\);_(* \-??_);_(@_)"/>
    <numFmt numFmtId="165" formatCode="_(* #,##0_);_(* \(#,##0\);_(* \-??_);_(@_)"/>
  </numFmts>
  <fonts count="16" x14ac:knownFonts="1">
    <font>
      <sz val="10"/>
      <name val="Arial"/>
      <family val="2"/>
    </font>
    <font>
      <sz val="10"/>
      <name val="Arial"/>
      <family val="2"/>
    </font>
    <font>
      <b/>
      <sz val="10"/>
      <name val="Bookman Old Style"/>
      <family val="1"/>
    </font>
    <font>
      <sz val="10"/>
      <name val="Bookman Old Style"/>
      <family val="1"/>
    </font>
    <font>
      <b/>
      <sz val="10"/>
      <color indexed="8"/>
      <name val="Bookman Old Style"/>
      <family val="1"/>
    </font>
    <font>
      <b/>
      <sz val="10"/>
      <color theme="0"/>
      <name val="Bookman Old Style"/>
      <family val="1"/>
    </font>
    <font>
      <sz val="10"/>
      <color indexed="8"/>
      <name val="Bookman Old Style"/>
      <family val="1"/>
    </font>
    <font>
      <b/>
      <sz val="11"/>
      <color indexed="8"/>
      <name val="Bookman Old Style"/>
      <family val="1"/>
    </font>
    <font>
      <sz val="11"/>
      <name val="Bookman Old Style"/>
      <family val="1"/>
    </font>
    <font>
      <sz val="10"/>
      <name val="Times New Roman"/>
      <family val="1"/>
    </font>
    <font>
      <sz val="12"/>
      <name val="Bookman Old Style"/>
      <family val="1"/>
    </font>
    <font>
      <sz val="10"/>
      <name val="Arial Narrow"/>
      <family val="2"/>
    </font>
    <font>
      <b/>
      <sz val="10"/>
      <color rgb="FFFFFFFF"/>
      <name val="Arial Narrow"/>
      <family val="2"/>
    </font>
    <font>
      <b/>
      <sz val="10"/>
      <color rgb="FF000000"/>
      <name val="Arial Narrow"/>
      <family val="2"/>
    </font>
    <font>
      <sz val="10"/>
      <color rgb="FF000000"/>
      <name val="Arial Narrow"/>
      <family val="2"/>
    </font>
    <font>
      <sz val="10"/>
      <color rgb="FFFF0000"/>
      <name val="Arial Narrow"/>
      <family val="2"/>
    </font>
  </fonts>
  <fills count="16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42"/>
        <bgColor indexed="27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9FF66"/>
        <bgColor indexed="27"/>
      </patternFill>
    </fill>
    <fill>
      <patternFill patternType="solid">
        <fgColor rgb="FFFFFF66"/>
        <bgColor indexed="27"/>
      </patternFill>
    </fill>
    <fill>
      <patternFill patternType="solid">
        <fgColor rgb="FFCCFFCC"/>
        <bgColor indexed="27"/>
      </patternFill>
    </fill>
    <fill>
      <patternFill patternType="solid">
        <fgColor rgb="FFFFFF99"/>
        <bgColor indexed="26"/>
      </patternFill>
    </fill>
    <fill>
      <patternFill patternType="solid">
        <fgColor rgb="FFFFFF99"/>
        <bgColor indexed="64"/>
      </patternFill>
    </fill>
    <fill>
      <patternFill patternType="solid">
        <fgColor rgb="FF66FF99"/>
        <bgColor indexed="27"/>
      </patternFill>
    </fill>
    <fill>
      <patternFill patternType="solid">
        <fgColor rgb="FF244062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rgb="FFCCFFCC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4">
    <xf numFmtId="0" fontId="0" fillId="0" borderId="0"/>
    <xf numFmtId="164" fontId="1" fillId="0" borderId="0" applyFill="0" applyBorder="0" applyAlignment="0" applyProtection="0"/>
    <xf numFmtId="164" fontId="1" fillId="0" borderId="0" applyFill="0" applyBorder="0" applyAlignment="0" applyProtection="0"/>
    <xf numFmtId="9" fontId="1" fillId="0" borderId="0" applyFont="0" applyFill="0" applyBorder="0" applyAlignment="0" applyProtection="0"/>
  </cellStyleXfs>
  <cellXfs count="249">
    <xf numFmtId="0" fontId="0" fillId="0" borderId="0" xfId="0"/>
    <xf numFmtId="164" fontId="2" fillId="0" borderId="0" xfId="1" applyFont="1" applyFill="1" applyBorder="1" applyAlignment="1" applyProtection="1">
      <alignment vertical="center" wrapText="1"/>
    </xf>
    <xf numFmtId="164" fontId="5" fillId="4" borderId="12" xfId="1" applyFont="1" applyFill="1" applyBorder="1" applyAlignment="1" applyProtection="1">
      <alignment horizontal="center" vertical="center"/>
    </xf>
    <xf numFmtId="164" fontId="3" fillId="0" borderId="0" xfId="1" applyFont="1" applyFill="1" applyBorder="1" applyAlignment="1" applyProtection="1">
      <alignment vertical="center"/>
    </xf>
    <xf numFmtId="164" fontId="3" fillId="0" borderId="0" xfId="1" applyFont="1" applyFill="1" applyBorder="1" applyAlignment="1" applyProtection="1">
      <alignment horizontal="center" vertical="center" wrapText="1"/>
    </xf>
    <xf numFmtId="164" fontId="3" fillId="0" borderId="0" xfId="1" applyFont="1" applyFill="1" applyBorder="1" applyAlignment="1" applyProtection="1">
      <alignment horizontal="center" vertical="center"/>
    </xf>
    <xf numFmtId="164" fontId="4" fillId="0" borderId="0" xfId="1" applyFont="1" applyFill="1" applyBorder="1" applyAlignment="1" applyProtection="1">
      <alignment horizontal="center" vertical="center"/>
    </xf>
    <xf numFmtId="164" fontId="6" fillId="0" borderId="0" xfId="1" applyFont="1" applyFill="1" applyBorder="1" applyAlignment="1" applyProtection="1">
      <alignment vertical="center"/>
    </xf>
    <xf numFmtId="164" fontId="2" fillId="0" borderId="0" xfId="1" applyFont="1" applyFill="1" applyBorder="1" applyAlignment="1" applyProtection="1">
      <alignment vertical="center"/>
    </xf>
    <xf numFmtId="164" fontId="4" fillId="0" borderId="0" xfId="1" applyFont="1" applyFill="1" applyBorder="1" applyAlignment="1" applyProtection="1">
      <alignment vertical="center"/>
    </xf>
    <xf numFmtId="164" fontId="2" fillId="0" borderId="0" xfId="1" applyFont="1" applyFill="1" applyBorder="1" applyAlignment="1" applyProtection="1">
      <alignment horizontal="center" vertical="center" wrapText="1"/>
    </xf>
    <xf numFmtId="164" fontId="3" fillId="0" borderId="0" xfId="1" applyFont="1" applyFill="1" applyBorder="1" applyAlignment="1" applyProtection="1">
      <alignment vertical="center" wrapText="1"/>
    </xf>
    <xf numFmtId="164" fontId="5" fillId="4" borderId="13" xfId="1" applyFont="1" applyFill="1" applyBorder="1" applyAlignment="1" applyProtection="1">
      <alignment horizontal="center" vertical="center" wrapText="1"/>
    </xf>
    <xf numFmtId="164" fontId="5" fillId="4" borderId="14" xfId="1" applyFont="1" applyFill="1" applyBorder="1" applyAlignment="1" applyProtection="1">
      <alignment horizontal="center" vertical="center" wrapText="1"/>
    </xf>
    <xf numFmtId="164" fontId="5" fillId="4" borderId="15" xfId="1" applyFont="1" applyFill="1" applyBorder="1" applyAlignment="1" applyProtection="1">
      <alignment horizontal="center" vertical="center" wrapText="1"/>
    </xf>
    <xf numFmtId="164" fontId="5" fillId="4" borderId="23" xfId="1" applyFont="1" applyFill="1" applyBorder="1" applyAlignment="1" applyProtection="1">
      <alignment horizontal="center" vertical="center" wrapText="1"/>
    </xf>
    <xf numFmtId="37" fontId="4" fillId="3" borderId="28" xfId="1" applyNumberFormat="1" applyFont="1" applyFill="1" applyBorder="1" applyAlignment="1" applyProtection="1">
      <alignment horizontal="center" vertical="center"/>
    </xf>
    <xf numFmtId="44" fontId="4" fillId="3" borderId="27" xfId="1" applyNumberFormat="1" applyFont="1" applyFill="1" applyBorder="1" applyAlignment="1" applyProtection="1">
      <alignment horizontal="center" vertical="center"/>
    </xf>
    <xf numFmtId="164" fontId="4" fillId="3" borderId="28" xfId="1" applyFont="1" applyFill="1" applyBorder="1" applyAlignment="1" applyProtection="1">
      <alignment horizontal="center" vertical="center" wrapText="1"/>
    </xf>
    <xf numFmtId="164" fontId="6" fillId="0" borderId="26" xfId="1" applyFont="1" applyFill="1" applyBorder="1" applyAlignment="1" applyProtection="1">
      <alignment horizontal="center" vertical="center"/>
    </xf>
    <xf numFmtId="164" fontId="4" fillId="0" borderId="26" xfId="1" applyFont="1" applyFill="1" applyBorder="1" applyAlignment="1" applyProtection="1">
      <alignment horizontal="center" vertical="center"/>
    </xf>
    <xf numFmtId="164" fontId="4" fillId="0" borderId="26" xfId="1" applyFont="1" applyFill="1" applyBorder="1" applyAlignment="1" applyProtection="1">
      <alignment horizontal="left" vertical="center"/>
    </xf>
    <xf numFmtId="164" fontId="6" fillId="0" borderId="26" xfId="1" applyFont="1" applyFill="1" applyBorder="1" applyAlignment="1" applyProtection="1">
      <alignment vertical="center"/>
    </xf>
    <xf numFmtId="44" fontId="6" fillId="0" borderId="26" xfId="1" applyNumberFormat="1" applyFont="1" applyFill="1" applyBorder="1" applyAlignment="1" applyProtection="1">
      <alignment vertical="center"/>
    </xf>
    <xf numFmtId="44" fontId="6" fillId="0" borderId="21" xfId="1" applyNumberFormat="1" applyFont="1" applyFill="1" applyBorder="1" applyAlignment="1" applyProtection="1">
      <alignment horizontal="right" vertical="center"/>
      <protection locked="0"/>
    </xf>
    <xf numFmtId="44" fontId="6" fillId="0" borderId="3" xfId="1" applyNumberFormat="1" applyFont="1" applyFill="1" applyBorder="1" applyAlignment="1" applyProtection="1">
      <alignment horizontal="right" vertical="center"/>
      <protection locked="0"/>
    </xf>
    <xf numFmtId="44" fontId="6" fillId="0" borderId="8" xfId="1" applyNumberFormat="1" applyFont="1" applyFill="1" applyBorder="1" applyAlignment="1" applyProtection="1">
      <alignment horizontal="right" vertical="center"/>
      <protection locked="0"/>
    </xf>
    <xf numFmtId="44" fontId="3" fillId="0" borderId="8" xfId="1" applyNumberFormat="1" applyFont="1" applyFill="1" applyBorder="1" applyAlignment="1" applyProtection="1">
      <alignment horizontal="right" vertical="center"/>
      <protection locked="0"/>
    </xf>
    <xf numFmtId="44" fontId="6" fillId="0" borderId="10" xfId="1" applyNumberFormat="1" applyFont="1" applyFill="1" applyBorder="1" applyAlignment="1" applyProtection="1">
      <alignment horizontal="right" vertical="center"/>
      <protection locked="0"/>
    </xf>
    <xf numFmtId="44" fontId="6" fillId="0" borderId="0" xfId="1" applyNumberFormat="1" applyFont="1" applyFill="1" applyBorder="1" applyAlignment="1" applyProtection="1">
      <alignment horizontal="right" vertical="center"/>
      <protection locked="0"/>
    </xf>
    <xf numFmtId="44" fontId="6" fillId="0" borderId="4" xfId="1" applyNumberFormat="1" applyFont="1" applyFill="1" applyBorder="1" applyAlignment="1" applyProtection="1">
      <alignment horizontal="right" vertical="center"/>
      <protection locked="0"/>
    </xf>
    <xf numFmtId="44" fontId="6" fillId="0" borderId="2" xfId="1" applyNumberFormat="1" applyFont="1" applyFill="1" applyBorder="1" applyAlignment="1" applyProtection="1">
      <alignment horizontal="right" vertical="center"/>
      <protection locked="0"/>
    </xf>
    <xf numFmtId="44" fontId="6" fillId="0" borderId="11" xfId="1" applyNumberFormat="1" applyFont="1" applyFill="1" applyBorder="1" applyAlignment="1" applyProtection="1">
      <alignment horizontal="right" vertical="center"/>
      <protection locked="0"/>
    </xf>
    <xf numFmtId="164" fontId="8" fillId="0" borderId="0" xfId="1" applyFont="1" applyFill="1" applyBorder="1" applyAlignment="1" applyProtection="1">
      <alignment horizontal="center" vertical="center"/>
    </xf>
    <xf numFmtId="37" fontId="4" fillId="5" borderId="28" xfId="1" applyNumberFormat="1" applyFont="1" applyFill="1" applyBorder="1" applyAlignment="1" applyProtection="1">
      <alignment horizontal="center" vertical="center"/>
    </xf>
    <xf numFmtId="44" fontId="4" fillId="5" borderId="27" xfId="1" applyNumberFormat="1" applyFont="1" applyFill="1" applyBorder="1" applyAlignment="1" applyProtection="1">
      <alignment horizontal="center" vertical="center"/>
    </xf>
    <xf numFmtId="44" fontId="7" fillId="6" borderId="27" xfId="1" applyNumberFormat="1" applyFont="1" applyFill="1" applyBorder="1" applyAlignment="1" applyProtection="1">
      <alignment horizontal="center" vertical="center"/>
    </xf>
    <xf numFmtId="164" fontId="4" fillId="5" borderId="28" xfId="1" applyFont="1" applyFill="1" applyBorder="1" applyAlignment="1" applyProtection="1">
      <alignment horizontal="left" vertical="center" wrapText="1"/>
    </xf>
    <xf numFmtId="0" fontId="3" fillId="0" borderId="0" xfId="0" applyFont="1" applyBorder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Fill="1" applyAlignment="1" applyProtection="1">
      <alignment vertical="center"/>
    </xf>
    <xf numFmtId="0" fontId="2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3" fillId="0" borderId="0" xfId="0" applyFont="1" applyFill="1" applyProtection="1"/>
    <xf numFmtId="0" fontId="3" fillId="2" borderId="0" xfId="0" applyFont="1" applyFill="1" applyProtection="1"/>
    <xf numFmtId="0" fontId="3" fillId="0" borderId="0" xfId="0" applyFont="1" applyFill="1" applyAlignment="1" applyProtection="1"/>
    <xf numFmtId="164" fontId="6" fillId="9" borderId="20" xfId="1" applyFont="1" applyFill="1" applyBorder="1" applyAlignment="1" applyProtection="1">
      <alignment horizontal="right" vertical="center"/>
    </xf>
    <xf numFmtId="164" fontId="3" fillId="8" borderId="12" xfId="1" applyFont="1" applyFill="1" applyBorder="1" applyAlignment="1" applyProtection="1">
      <alignment horizontal="center" vertical="center"/>
    </xf>
    <xf numFmtId="0" fontId="6" fillId="8" borderId="32" xfId="0" applyFont="1" applyFill="1" applyBorder="1" applyAlignment="1" applyProtection="1">
      <alignment horizontal="left" vertical="center" wrapText="1"/>
    </xf>
    <xf numFmtId="164" fontId="3" fillId="8" borderId="32" xfId="1" applyFont="1" applyFill="1" applyBorder="1" applyAlignment="1" applyProtection="1">
      <alignment horizontal="center" vertical="center"/>
    </xf>
    <xf numFmtId="164" fontId="3" fillId="8" borderId="13" xfId="1" applyFont="1" applyFill="1" applyBorder="1" applyAlignment="1" applyProtection="1">
      <alignment horizontal="center" vertical="center"/>
    </xf>
    <xf numFmtId="164" fontId="3" fillId="8" borderId="14" xfId="1" applyFont="1" applyFill="1" applyBorder="1" applyAlignment="1" applyProtection="1">
      <alignment horizontal="center" vertical="center"/>
    </xf>
    <xf numFmtId="44" fontId="6" fillId="9" borderId="0" xfId="1" applyNumberFormat="1" applyFont="1" applyFill="1" applyBorder="1" applyAlignment="1" applyProtection="1">
      <alignment horizontal="right" vertical="center"/>
    </xf>
    <xf numFmtId="44" fontId="6" fillId="9" borderId="22" xfId="1" applyNumberFormat="1" applyFont="1" applyFill="1" applyBorder="1" applyAlignment="1" applyProtection="1">
      <alignment horizontal="right" vertical="center"/>
    </xf>
    <xf numFmtId="1" fontId="6" fillId="8" borderId="12" xfId="0" applyNumberFormat="1" applyFont="1" applyFill="1" applyBorder="1" applyAlignment="1" applyProtection="1">
      <alignment horizontal="center" vertical="center"/>
    </xf>
    <xf numFmtId="0" fontId="3" fillId="8" borderId="32" xfId="0" applyFont="1" applyFill="1" applyBorder="1" applyAlignment="1" applyProtection="1">
      <alignment horizontal="left" vertical="center" wrapText="1"/>
    </xf>
    <xf numFmtId="0" fontId="6" fillId="8" borderId="32" xfId="0" applyFont="1" applyFill="1" applyBorder="1" applyAlignment="1" applyProtection="1">
      <alignment horizontal="center" vertical="center"/>
    </xf>
    <xf numFmtId="164" fontId="6" fillId="9" borderId="33" xfId="0" applyNumberFormat="1" applyFont="1" applyFill="1" applyBorder="1" applyAlignment="1" applyProtection="1">
      <alignment horizontal="right" vertical="center"/>
    </xf>
    <xf numFmtId="1" fontId="6" fillId="8" borderId="6" xfId="0" applyNumberFormat="1" applyFont="1" applyFill="1" applyBorder="1" applyAlignment="1" applyProtection="1">
      <alignment horizontal="center" vertical="center"/>
    </xf>
    <xf numFmtId="0" fontId="6" fillId="8" borderId="1" xfId="0" applyFont="1" applyFill="1" applyBorder="1" applyAlignment="1" applyProtection="1">
      <alignment horizontal="left" vertical="center" wrapText="1"/>
    </xf>
    <xf numFmtId="0" fontId="6" fillId="8" borderId="1" xfId="0" applyFont="1" applyFill="1" applyBorder="1" applyAlignment="1" applyProtection="1">
      <alignment horizontal="center" vertical="center"/>
    </xf>
    <xf numFmtId="2" fontId="6" fillId="9" borderId="7" xfId="0" applyNumberFormat="1" applyFont="1" applyFill="1" applyBorder="1" applyAlignment="1" applyProtection="1">
      <alignment vertical="center" wrapText="1"/>
    </xf>
    <xf numFmtId="0" fontId="3" fillId="8" borderId="1" xfId="0" applyFont="1" applyFill="1" applyBorder="1" applyAlignment="1" applyProtection="1">
      <alignment horizontal="left" vertical="center" wrapText="1"/>
    </xf>
    <xf numFmtId="2" fontId="3" fillId="9" borderId="7" xfId="0" applyNumberFormat="1" applyFont="1" applyFill="1" applyBorder="1" applyAlignment="1" applyProtection="1">
      <alignment horizontal="right" vertical="center" wrapText="1"/>
    </xf>
    <xf numFmtId="164" fontId="6" fillId="9" borderId="1" xfId="1" applyFont="1" applyFill="1" applyBorder="1" applyAlignment="1" applyProtection="1">
      <alignment horizontal="center" vertical="center"/>
    </xf>
    <xf numFmtId="164" fontId="6" fillId="9" borderId="7" xfId="0" applyNumberFormat="1" applyFont="1" applyFill="1" applyBorder="1" applyAlignment="1" applyProtection="1">
      <alignment horizontal="right" vertical="center"/>
    </xf>
    <xf numFmtId="2" fontId="6" fillId="9" borderId="7" xfId="0" applyNumberFormat="1" applyFont="1" applyFill="1" applyBorder="1" applyAlignment="1" applyProtection="1">
      <alignment horizontal="right" vertical="center" wrapText="1"/>
    </xf>
    <xf numFmtId="1" fontId="6" fillId="8" borderId="13" xfId="0" applyNumberFormat="1" applyFont="1" applyFill="1" applyBorder="1" applyAlignment="1" applyProtection="1">
      <alignment horizontal="center" vertical="center"/>
    </xf>
    <xf numFmtId="0" fontId="3" fillId="8" borderId="14" xfId="0" applyFont="1" applyFill="1" applyBorder="1" applyAlignment="1" applyProtection="1">
      <alignment horizontal="left" vertical="center" wrapText="1"/>
    </xf>
    <xf numFmtId="0" fontId="6" fillId="8" borderId="14" xfId="0" applyFont="1" applyFill="1" applyBorder="1" applyAlignment="1" applyProtection="1">
      <alignment horizontal="center" vertical="center"/>
    </xf>
    <xf numFmtId="2" fontId="3" fillId="9" borderId="15" xfId="0" applyNumberFormat="1" applyFont="1" applyFill="1" applyBorder="1" applyAlignment="1" applyProtection="1">
      <alignment horizontal="right" vertical="center" wrapText="1"/>
    </xf>
    <xf numFmtId="44" fontId="6" fillId="9" borderId="4" xfId="1" applyNumberFormat="1" applyFont="1" applyFill="1" applyBorder="1" applyAlignment="1" applyProtection="1">
      <alignment horizontal="right" vertical="center"/>
    </xf>
    <xf numFmtId="44" fontId="6" fillId="9" borderId="2" xfId="1" applyNumberFormat="1" applyFont="1" applyFill="1" applyBorder="1" applyAlignment="1" applyProtection="1">
      <alignment horizontal="right" vertical="center"/>
    </xf>
    <xf numFmtId="44" fontId="6" fillId="9" borderId="11" xfId="1" applyNumberFormat="1" applyFont="1" applyFill="1" applyBorder="1" applyAlignment="1" applyProtection="1">
      <alignment horizontal="right" vertical="center"/>
    </xf>
    <xf numFmtId="9" fontId="6" fillId="0" borderId="0" xfId="3" applyNumberFormat="1" applyFont="1" applyFill="1" applyBorder="1" applyAlignment="1" applyProtection="1">
      <alignment horizontal="right" vertical="center"/>
      <protection locked="0"/>
    </xf>
    <xf numFmtId="165" fontId="3" fillId="9" borderId="12" xfId="1" applyNumberFormat="1" applyFont="1" applyFill="1" applyBorder="1" applyAlignment="1" applyProtection="1">
      <alignment horizontal="center" vertical="center"/>
    </xf>
    <xf numFmtId="4" fontId="3" fillId="9" borderId="33" xfId="0" applyNumberFormat="1" applyFont="1" applyFill="1" applyBorder="1" applyAlignment="1" applyProtection="1">
      <alignment horizontal="right" vertical="center" wrapText="1"/>
    </xf>
    <xf numFmtId="165" fontId="3" fillId="9" borderId="6" xfId="1" applyNumberFormat="1" applyFont="1" applyFill="1" applyBorder="1" applyAlignment="1" applyProtection="1">
      <alignment horizontal="center" vertical="center"/>
    </xf>
    <xf numFmtId="4" fontId="3" fillId="9" borderId="7" xfId="0" applyNumberFormat="1" applyFont="1" applyFill="1" applyBorder="1" applyAlignment="1" applyProtection="1">
      <alignment horizontal="right" vertical="center" wrapText="1"/>
    </xf>
    <xf numFmtId="165" fontId="3" fillId="9" borderId="13" xfId="1" applyNumberFormat="1" applyFont="1" applyFill="1" applyBorder="1" applyAlignment="1" applyProtection="1">
      <alignment horizontal="center" vertical="center"/>
    </xf>
    <xf numFmtId="4" fontId="3" fillId="9" borderId="15" xfId="0" applyNumberFormat="1" applyFont="1" applyFill="1" applyBorder="1" applyAlignment="1" applyProtection="1">
      <alignment horizontal="right" vertical="center" wrapText="1"/>
    </xf>
    <xf numFmtId="1" fontId="6" fillId="9" borderId="18" xfId="0" applyNumberFormat="1" applyFont="1" applyFill="1" applyBorder="1" applyAlignment="1" applyProtection="1">
      <alignment horizontal="center" vertical="center"/>
    </xf>
    <xf numFmtId="0" fontId="6" fillId="9" borderId="19" xfId="0" applyFont="1" applyFill="1" applyBorder="1" applyAlignment="1" applyProtection="1">
      <alignment horizontal="left" vertical="center" wrapText="1"/>
    </xf>
    <xf numFmtId="0" fontId="6" fillId="9" borderId="19" xfId="0" applyFont="1" applyFill="1" applyBorder="1" applyAlignment="1" applyProtection="1">
      <alignment horizontal="center" vertical="center"/>
    </xf>
    <xf numFmtId="44" fontId="6" fillId="9" borderId="5" xfId="1" applyNumberFormat="1" applyFont="1" applyFill="1" applyBorder="1" applyAlignment="1" applyProtection="1">
      <alignment horizontal="right" vertical="center"/>
    </xf>
    <xf numFmtId="44" fontId="6" fillId="9" borderId="9" xfId="1" applyNumberFormat="1" applyFont="1" applyFill="1" applyBorder="1" applyAlignment="1" applyProtection="1">
      <alignment horizontal="right" vertical="center"/>
    </xf>
    <xf numFmtId="44" fontId="6" fillId="9" borderId="24" xfId="1" applyNumberFormat="1" applyFont="1" applyFill="1" applyBorder="1" applyAlignment="1" applyProtection="1">
      <alignment horizontal="right" vertical="center"/>
    </xf>
    <xf numFmtId="9" fontId="6" fillId="0" borderId="4" xfId="3" applyNumberFormat="1" applyFont="1" applyFill="1" applyBorder="1" applyAlignment="1" applyProtection="1">
      <alignment horizontal="right" vertical="center"/>
      <protection locked="0"/>
    </xf>
    <xf numFmtId="9" fontId="6" fillId="0" borderId="2" xfId="3" applyNumberFormat="1" applyFont="1" applyFill="1" applyBorder="1" applyAlignment="1" applyProtection="1">
      <alignment horizontal="right" vertical="center"/>
      <protection locked="0"/>
    </xf>
    <xf numFmtId="9" fontId="6" fillId="0" borderId="11" xfId="3" applyNumberFormat="1" applyFont="1" applyFill="1" applyBorder="1" applyAlignment="1" applyProtection="1">
      <alignment horizontal="right" vertical="center"/>
      <protection locked="0"/>
    </xf>
    <xf numFmtId="164" fontId="6" fillId="8" borderId="12" xfId="1" applyFont="1" applyFill="1" applyBorder="1" applyAlignment="1" applyProtection="1">
      <alignment horizontal="center" vertical="center"/>
    </xf>
    <xf numFmtId="2" fontId="9" fillId="9" borderId="1" xfId="0" applyNumberFormat="1" applyFont="1" applyFill="1" applyBorder="1" applyAlignment="1" applyProtection="1">
      <alignment horizontal="right" vertical="center" wrapText="1"/>
    </xf>
    <xf numFmtId="164" fontId="6" fillId="8" borderId="13" xfId="1" applyFont="1" applyFill="1" applyBorder="1" applyAlignment="1" applyProtection="1">
      <alignment horizontal="center" vertical="center"/>
    </xf>
    <xf numFmtId="164" fontId="3" fillId="8" borderId="28" xfId="1" applyFont="1" applyFill="1" applyBorder="1" applyAlignment="1" applyProtection="1">
      <alignment horizontal="center" vertical="center"/>
    </xf>
    <xf numFmtId="164" fontId="3" fillId="8" borderId="1" xfId="1" applyFont="1" applyFill="1" applyBorder="1" applyAlignment="1" applyProtection="1">
      <alignment horizontal="center" vertical="center"/>
    </xf>
    <xf numFmtId="164" fontId="3" fillId="8" borderId="1" xfId="1" applyFont="1" applyFill="1" applyBorder="1" applyAlignment="1" applyProtection="1">
      <alignment horizontal="left" vertical="center"/>
    </xf>
    <xf numFmtId="164" fontId="3" fillId="8" borderId="6" xfId="1" applyFont="1" applyFill="1" applyBorder="1" applyAlignment="1" applyProtection="1">
      <alignment horizontal="center" vertical="center"/>
    </xf>
    <xf numFmtId="164" fontId="3" fillId="8" borderId="1" xfId="1" applyFont="1" applyFill="1" applyBorder="1" applyAlignment="1" applyProtection="1">
      <alignment vertical="center"/>
    </xf>
    <xf numFmtId="164" fontId="3" fillId="9" borderId="14" xfId="1" applyFont="1" applyFill="1" applyBorder="1" applyAlignment="1" applyProtection="1">
      <alignment vertical="center"/>
    </xf>
    <xf numFmtId="164" fontId="3" fillId="8" borderId="32" xfId="1" applyFont="1" applyFill="1" applyBorder="1" applyAlignment="1" applyProtection="1">
      <alignment horizontal="left" vertical="center"/>
    </xf>
    <xf numFmtId="2" fontId="3" fillId="9" borderId="33" xfId="0" applyNumberFormat="1" applyFont="1" applyFill="1" applyBorder="1" applyAlignment="1" applyProtection="1">
      <alignment horizontal="right" vertical="center" wrapText="1"/>
    </xf>
    <xf numFmtId="164" fontId="3" fillId="8" borderId="14" xfId="1" applyFont="1" applyFill="1" applyBorder="1" applyAlignment="1" applyProtection="1">
      <alignment horizontal="left" vertical="center"/>
    </xf>
    <xf numFmtId="0" fontId="3" fillId="8" borderId="34" xfId="0" applyFont="1" applyFill="1" applyBorder="1" applyAlignment="1" applyProtection="1">
      <alignment horizontal="left" vertical="center" wrapText="1"/>
    </xf>
    <xf numFmtId="2" fontId="3" fillId="9" borderId="35" xfId="0" applyNumberFormat="1" applyFont="1" applyFill="1" applyBorder="1" applyAlignment="1" applyProtection="1">
      <alignment horizontal="right" vertical="center" wrapText="1"/>
    </xf>
    <xf numFmtId="0" fontId="3" fillId="8" borderId="12" xfId="0" applyFont="1" applyFill="1" applyBorder="1" applyAlignment="1" applyProtection="1">
      <alignment horizontal="center" vertical="center" wrapText="1"/>
    </xf>
    <xf numFmtId="0" fontId="3" fillId="8" borderId="6" xfId="0" applyFont="1" applyFill="1" applyBorder="1" applyAlignment="1" applyProtection="1">
      <alignment horizontal="center" vertical="center" wrapText="1"/>
    </xf>
    <xf numFmtId="0" fontId="3" fillId="8" borderId="13" xfId="0" applyFont="1" applyFill="1" applyBorder="1" applyAlignment="1" applyProtection="1">
      <alignment horizontal="center" vertical="center" wrapText="1"/>
    </xf>
    <xf numFmtId="0" fontId="3" fillId="9" borderId="32" xfId="0" applyFont="1" applyFill="1" applyBorder="1" applyAlignment="1" applyProtection="1">
      <alignment horizontal="center" vertical="center" wrapText="1"/>
    </xf>
    <xf numFmtId="0" fontId="3" fillId="9" borderId="1" xfId="0" applyFont="1" applyFill="1" applyBorder="1" applyAlignment="1" applyProtection="1">
      <alignment horizontal="center" vertical="center" wrapText="1"/>
    </xf>
    <xf numFmtId="2" fontId="3" fillId="8" borderId="7" xfId="0" applyNumberFormat="1" applyFont="1" applyFill="1" applyBorder="1" applyAlignment="1" applyProtection="1">
      <alignment horizontal="right" vertical="center"/>
    </xf>
    <xf numFmtId="0" fontId="3" fillId="9" borderId="14" xfId="0" applyFont="1" applyFill="1" applyBorder="1" applyAlignment="1" applyProtection="1">
      <alignment horizontal="center" vertical="center" wrapText="1"/>
    </xf>
    <xf numFmtId="2" fontId="3" fillId="8" borderId="15" xfId="0" applyNumberFormat="1" applyFont="1" applyFill="1" applyBorder="1" applyAlignment="1" applyProtection="1">
      <alignment horizontal="right" vertical="center"/>
    </xf>
    <xf numFmtId="0" fontId="3" fillId="8" borderId="32" xfId="0" applyFont="1" applyFill="1" applyBorder="1" applyAlignment="1" applyProtection="1">
      <alignment horizontal="center" vertical="center"/>
    </xf>
    <xf numFmtId="2" fontId="3" fillId="8" borderId="15" xfId="0" applyNumberFormat="1" applyFont="1" applyFill="1" applyBorder="1" applyAlignment="1" applyProtection="1">
      <alignment horizontal="right" vertical="center" wrapText="1"/>
    </xf>
    <xf numFmtId="4" fontId="3" fillId="9" borderId="33" xfId="0" applyNumberFormat="1" applyFont="1" applyFill="1" applyBorder="1" applyAlignment="1" applyProtection="1">
      <alignment horizontal="right" vertical="center"/>
    </xf>
    <xf numFmtId="0" fontId="3" fillId="8" borderId="1" xfId="0" applyFont="1" applyFill="1" applyBorder="1" applyAlignment="1" applyProtection="1">
      <alignment horizontal="center" vertical="center"/>
    </xf>
    <xf numFmtId="4" fontId="3" fillId="9" borderId="7" xfId="0" applyNumberFormat="1" applyFont="1" applyFill="1" applyBorder="1" applyAlignment="1" applyProtection="1">
      <alignment horizontal="right" vertical="center"/>
    </xf>
    <xf numFmtId="0" fontId="3" fillId="8" borderId="14" xfId="0" applyFont="1" applyFill="1" applyBorder="1" applyAlignment="1" applyProtection="1">
      <alignment horizontal="center" vertical="center"/>
    </xf>
    <xf numFmtId="4" fontId="3" fillId="9" borderId="15" xfId="0" applyNumberFormat="1" applyFont="1" applyFill="1" applyBorder="1" applyAlignment="1" applyProtection="1">
      <alignment horizontal="right" vertical="center"/>
    </xf>
    <xf numFmtId="0" fontId="9" fillId="8" borderId="1" xfId="0" applyFont="1" applyFill="1" applyBorder="1" applyAlignment="1" applyProtection="1">
      <alignment horizontal="center"/>
    </xf>
    <xf numFmtId="0" fontId="9" fillId="9" borderId="1" xfId="0" applyFont="1" applyFill="1" applyBorder="1" applyAlignment="1" applyProtection="1">
      <alignment horizontal="center" wrapText="1"/>
    </xf>
    <xf numFmtId="0" fontId="9" fillId="8" borderId="1" xfId="0" applyFont="1" applyFill="1" applyBorder="1" applyAlignment="1" applyProtection="1">
      <alignment horizontal="left" vertical="center" wrapText="1"/>
    </xf>
    <xf numFmtId="0" fontId="9" fillId="9" borderId="1" xfId="0" applyFont="1" applyFill="1" applyBorder="1" applyAlignment="1" applyProtection="1">
      <alignment horizontal="center" vertical="center" wrapText="1"/>
    </xf>
    <xf numFmtId="0" fontId="3" fillId="9" borderId="30" xfId="0" applyFont="1" applyFill="1" applyBorder="1" applyAlignment="1" applyProtection="1">
      <alignment horizontal="center" vertical="center" wrapText="1"/>
    </xf>
    <xf numFmtId="2" fontId="3" fillId="9" borderId="31" xfId="0" applyNumberFormat="1" applyFont="1" applyFill="1" applyBorder="1" applyAlignment="1" applyProtection="1">
      <alignment horizontal="right" vertical="center" wrapText="1"/>
    </xf>
    <xf numFmtId="0" fontId="9" fillId="9" borderId="1" xfId="0" applyFont="1" applyFill="1" applyBorder="1" applyAlignment="1" applyProtection="1">
      <alignment horizontal="left" vertical="center" wrapText="1"/>
    </xf>
    <xf numFmtId="2" fontId="3" fillId="9" borderId="7" xfId="0" applyNumberFormat="1" applyFont="1" applyFill="1" applyBorder="1" applyAlignment="1" applyProtection="1">
      <alignment vertical="center" wrapText="1"/>
    </xf>
    <xf numFmtId="2" fontId="3" fillId="9" borderId="33" xfId="0" applyNumberFormat="1" applyFont="1" applyFill="1" applyBorder="1" applyAlignment="1" applyProtection="1">
      <alignment vertical="center"/>
    </xf>
    <xf numFmtId="2" fontId="3" fillId="9" borderId="15" xfId="0" applyNumberFormat="1" applyFont="1" applyFill="1" applyBorder="1" applyAlignment="1" applyProtection="1">
      <alignment vertical="center"/>
    </xf>
    <xf numFmtId="0" fontId="3" fillId="8" borderId="34" xfId="0" applyFont="1" applyFill="1" applyBorder="1" applyAlignment="1" applyProtection="1">
      <alignment horizontal="center" vertical="center"/>
    </xf>
    <xf numFmtId="164" fontId="3" fillId="9" borderId="32" xfId="1" applyFont="1" applyFill="1" applyBorder="1" applyAlignment="1" applyProtection="1">
      <alignment vertical="center"/>
    </xf>
    <xf numFmtId="164" fontId="3" fillId="8" borderId="1" xfId="0" applyNumberFormat="1" applyFont="1" applyFill="1" applyBorder="1" applyAlignment="1" applyProtection="1">
      <alignment horizontal="center" vertical="center"/>
    </xf>
    <xf numFmtId="164" fontId="3" fillId="9" borderId="12" xfId="1" applyFont="1" applyFill="1" applyBorder="1" applyAlignment="1" applyProtection="1">
      <alignment horizontal="center" vertical="center"/>
    </xf>
    <xf numFmtId="164" fontId="3" fillId="9" borderId="6" xfId="1" applyFont="1" applyFill="1" applyBorder="1" applyAlignment="1" applyProtection="1">
      <alignment horizontal="center" vertical="center"/>
    </xf>
    <xf numFmtId="164" fontId="3" fillId="9" borderId="13" xfId="1" applyFont="1" applyFill="1" applyBorder="1" applyAlignment="1" applyProtection="1">
      <alignment horizontal="center" vertical="center"/>
    </xf>
    <xf numFmtId="164" fontId="3" fillId="8" borderId="7" xfId="1" applyFont="1" applyFill="1" applyBorder="1" applyAlignment="1" applyProtection="1">
      <alignment horizontal="right" vertical="center"/>
    </xf>
    <xf numFmtId="0" fontId="9" fillId="8" borderId="1" xfId="0" applyFont="1" applyFill="1" applyBorder="1" applyAlignment="1" applyProtection="1">
      <alignment horizontal="center" vertical="center"/>
    </xf>
    <xf numFmtId="1" fontId="3" fillId="8" borderId="12" xfId="0" applyNumberFormat="1" applyFont="1" applyFill="1" applyBorder="1" applyAlignment="1" applyProtection="1">
      <alignment horizontal="center" vertical="center"/>
    </xf>
    <xf numFmtId="1" fontId="3" fillId="8" borderId="6" xfId="0" applyNumberFormat="1" applyFont="1" applyFill="1" applyBorder="1" applyAlignment="1" applyProtection="1">
      <alignment horizontal="center" vertical="center"/>
    </xf>
    <xf numFmtId="164" fontId="9" fillId="8" borderId="1" xfId="1" applyFont="1" applyFill="1" applyBorder="1" applyAlignment="1" applyProtection="1">
      <alignment horizontal="left" vertical="center" wrapText="1"/>
    </xf>
    <xf numFmtId="0" fontId="3" fillId="9" borderId="17" xfId="0" applyFont="1" applyFill="1" applyBorder="1" applyAlignment="1" applyProtection="1">
      <alignment horizontal="center" vertical="center" wrapText="1"/>
    </xf>
    <xf numFmtId="0" fontId="3" fillId="9" borderId="30" xfId="0" applyFont="1" applyFill="1" applyBorder="1" applyAlignment="1" applyProtection="1">
      <alignment horizontal="left" vertical="center" wrapText="1"/>
    </xf>
    <xf numFmtId="0" fontId="3" fillId="9" borderId="6" xfId="0" applyFont="1" applyFill="1" applyBorder="1" applyAlignment="1" applyProtection="1">
      <alignment horizontal="center" vertical="center" wrapText="1"/>
    </xf>
    <xf numFmtId="0" fontId="3" fillId="9" borderId="1" xfId="0" applyFont="1" applyFill="1" applyBorder="1" applyAlignment="1" applyProtection="1">
      <alignment horizontal="left" vertical="center" wrapText="1"/>
    </xf>
    <xf numFmtId="0" fontId="3" fillId="9" borderId="12" xfId="0" applyFont="1" applyFill="1" applyBorder="1" applyAlignment="1" applyProtection="1">
      <alignment horizontal="center" vertical="center" wrapText="1"/>
    </xf>
    <xf numFmtId="0" fontId="3" fillId="9" borderId="13" xfId="0" applyFont="1" applyFill="1" applyBorder="1" applyAlignment="1" applyProtection="1">
      <alignment horizontal="center" vertical="center" wrapText="1"/>
    </xf>
    <xf numFmtId="37" fontId="4" fillId="7" borderId="28" xfId="1" applyNumberFormat="1" applyFont="1" applyFill="1" applyBorder="1" applyAlignment="1" applyProtection="1">
      <alignment horizontal="center" vertical="center"/>
    </xf>
    <xf numFmtId="164" fontId="4" fillId="7" borderId="28" xfId="1" applyFont="1" applyFill="1" applyBorder="1" applyAlignment="1" applyProtection="1">
      <alignment horizontal="right" vertical="center" wrapText="1"/>
    </xf>
    <xf numFmtId="37" fontId="4" fillId="10" borderId="28" xfId="1" applyNumberFormat="1" applyFont="1" applyFill="1" applyBorder="1" applyAlignment="1" applyProtection="1">
      <alignment horizontal="center" vertical="center"/>
    </xf>
    <xf numFmtId="44" fontId="4" fillId="10" borderId="27" xfId="1" applyNumberFormat="1" applyFont="1" applyFill="1" applyBorder="1" applyAlignment="1" applyProtection="1">
      <alignment horizontal="center" vertical="center"/>
    </xf>
    <xf numFmtId="164" fontId="4" fillId="10" borderId="28" xfId="1" applyFont="1" applyFill="1" applyBorder="1" applyAlignment="1" applyProtection="1">
      <alignment horizontal="center" vertical="center" wrapText="1"/>
    </xf>
    <xf numFmtId="44" fontId="4" fillId="5" borderId="25" xfId="1" applyNumberFormat="1" applyFont="1" applyFill="1" applyBorder="1" applyAlignment="1" applyProtection="1">
      <alignment horizontal="center" vertical="center"/>
    </xf>
    <xf numFmtId="44" fontId="4" fillId="5" borderId="26" xfId="1" applyNumberFormat="1" applyFont="1" applyFill="1" applyBorder="1" applyAlignment="1" applyProtection="1">
      <alignment horizontal="center" vertical="center"/>
    </xf>
    <xf numFmtId="44" fontId="7" fillId="6" borderId="25" xfId="1" applyNumberFormat="1" applyFont="1" applyFill="1" applyBorder="1" applyAlignment="1" applyProtection="1">
      <alignment horizontal="center" vertical="center"/>
    </xf>
    <xf numFmtId="44" fontId="7" fillId="6" borderId="26" xfId="1" applyNumberFormat="1" applyFont="1" applyFill="1" applyBorder="1" applyAlignment="1" applyProtection="1">
      <alignment horizontal="center" vertical="center"/>
    </xf>
    <xf numFmtId="44" fontId="4" fillId="3" borderId="25" xfId="1" applyNumberFormat="1" applyFont="1" applyFill="1" applyBorder="1" applyAlignment="1" applyProtection="1">
      <alignment horizontal="center" vertical="center"/>
    </xf>
    <xf numFmtId="44" fontId="4" fillId="3" borderId="26" xfId="1" applyNumberFormat="1" applyFont="1" applyFill="1" applyBorder="1" applyAlignment="1" applyProtection="1">
      <alignment horizontal="center" vertical="center"/>
    </xf>
    <xf numFmtId="44" fontId="4" fillId="10" borderId="25" xfId="1" applyNumberFormat="1" applyFont="1" applyFill="1" applyBorder="1" applyAlignment="1" applyProtection="1">
      <alignment horizontal="center" vertical="center"/>
    </xf>
    <xf numFmtId="44" fontId="4" fillId="10" borderId="26" xfId="1" applyNumberFormat="1" applyFont="1" applyFill="1" applyBorder="1" applyAlignment="1" applyProtection="1">
      <alignment horizontal="center" vertical="center"/>
    </xf>
    <xf numFmtId="44" fontId="6" fillId="9" borderId="21" xfId="1" applyNumberFormat="1" applyFont="1" applyFill="1" applyBorder="1" applyAlignment="1" applyProtection="1">
      <alignment horizontal="right" vertical="center"/>
    </xf>
    <xf numFmtId="44" fontId="6" fillId="9" borderId="3" xfId="1" applyNumberFormat="1" applyFont="1" applyFill="1" applyBorder="1" applyAlignment="1" applyProtection="1">
      <alignment horizontal="right" vertical="center"/>
    </xf>
    <xf numFmtId="44" fontId="6" fillId="9" borderId="8" xfId="1" applyNumberFormat="1" applyFont="1" applyFill="1" applyBorder="1" applyAlignment="1" applyProtection="1">
      <alignment horizontal="right" vertical="center"/>
    </xf>
    <xf numFmtId="44" fontId="3" fillId="9" borderId="8" xfId="1" applyNumberFormat="1" applyFont="1" applyFill="1" applyBorder="1" applyAlignment="1" applyProtection="1">
      <alignment horizontal="right" vertical="center"/>
    </xf>
    <xf numFmtId="44" fontId="6" fillId="9" borderId="10" xfId="1" applyNumberFormat="1" applyFont="1" applyFill="1" applyBorder="1" applyAlignment="1" applyProtection="1">
      <alignment horizontal="right" vertical="center"/>
    </xf>
    <xf numFmtId="164" fontId="6" fillId="0" borderId="36" xfId="1" applyFont="1" applyFill="1" applyBorder="1" applyAlignment="1" applyProtection="1">
      <alignment horizontal="center" vertical="center"/>
    </xf>
    <xf numFmtId="164" fontId="4" fillId="0" borderId="36" xfId="1" applyFont="1" applyFill="1" applyBorder="1" applyAlignment="1" applyProtection="1">
      <alignment horizontal="center" vertical="center"/>
    </xf>
    <xf numFmtId="164" fontId="4" fillId="0" borderId="36" xfId="1" applyFont="1" applyFill="1" applyBorder="1" applyAlignment="1" applyProtection="1">
      <alignment horizontal="left" vertical="center"/>
    </xf>
    <xf numFmtId="164" fontId="6" fillId="0" borderId="36" xfId="1" applyFont="1" applyFill="1" applyBorder="1" applyAlignment="1" applyProtection="1">
      <alignment vertical="center"/>
    </xf>
    <xf numFmtId="44" fontId="6" fillId="0" borderId="36" xfId="1" applyNumberFormat="1" applyFont="1" applyFill="1" applyBorder="1" applyAlignment="1" applyProtection="1">
      <alignment vertical="center"/>
    </xf>
    <xf numFmtId="0" fontId="8" fillId="0" borderId="0" xfId="0" applyFont="1" applyFill="1" applyAlignment="1" applyProtection="1">
      <alignment wrapText="1"/>
    </xf>
    <xf numFmtId="0" fontId="11" fillId="0" borderId="40" xfId="0" applyFont="1" applyBorder="1" applyAlignment="1">
      <alignment vertical="center"/>
    </xf>
    <xf numFmtId="0" fontId="12" fillId="11" borderId="37" xfId="0" applyFont="1" applyFill="1" applyBorder="1" applyAlignment="1">
      <alignment horizontal="center" vertical="center"/>
    </xf>
    <xf numFmtId="0" fontId="12" fillId="11" borderId="38" xfId="0" applyFont="1" applyFill="1" applyBorder="1" applyAlignment="1">
      <alignment horizontal="center" vertical="center" wrapText="1"/>
    </xf>
    <xf numFmtId="0" fontId="12" fillId="11" borderId="39" xfId="0" applyFont="1" applyFill="1" applyBorder="1" applyAlignment="1">
      <alignment horizontal="center" vertical="center" wrapText="1"/>
    </xf>
    <xf numFmtId="0" fontId="14" fillId="0" borderId="40" xfId="0" applyFont="1" applyBorder="1" applyAlignment="1">
      <alignment horizontal="center" vertical="center"/>
    </xf>
    <xf numFmtId="0" fontId="13" fillId="0" borderId="40" xfId="0" applyFont="1" applyBorder="1" applyAlignment="1">
      <alignment horizontal="center" vertical="center"/>
    </xf>
    <xf numFmtId="0" fontId="13" fillId="0" borderId="40" xfId="0" applyFont="1" applyBorder="1" applyAlignment="1">
      <alignment vertical="center"/>
    </xf>
    <xf numFmtId="0" fontId="14" fillId="0" borderId="40" xfId="0" applyFont="1" applyBorder="1" applyAlignment="1">
      <alignment vertical="center"/>
    </xf>
    <xf numFmtId="0" fontId="13" fillId="13" borderId="38" xfId="0" applyFont="1" applyFill="1" applyBorder="1" applyAlignment="1">
      <alignment horizontal="center" vertical="center"/>
    </xf>
    <xf numFmtId="0" fontId="14" fillId="9" borderId="41" xfId="0" applyFont="1" applyFill="1" applyBorder="1" applyAlignment="1">
      <alignment horizontal="center" vertical="center"/>
    </xf>
    <xf numFmtId="0" fontId="14" fillId="9" borderId="22" xfId="0" applyFont="1" applyFill="1" applyBorder="1" applyAlignment="1">
      <alignment horizontal="center" vertical="center" wrapText="1"/>
    </xf>
    <xf numFmtId="0" fontId="14" fillId="9" borderId="22" xfId="0" applyFont="1" applyFill="1" applyBorder="1" applyAlignment="1">
      <alignment horizontal="center" vertical="center"/>
    </xf>
    <xf numFmtId="0" fontId="14" fillId="0" borderId="26" xfId="0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0" fontId="13" fillId="0" borderId="26" xfId="0" applyFont="1" applyBorder="1" applyAlignment="1">
      <alignment vertical="center"/>
    </xf>
    <xf numFmtId="0" fontId="14" fillId="0" borderId="26" xfId="0" applyFont="1" applyBorder="1" applyAlignment="1">
      <alignment vertical="center"/>
    </xf>
    <xf numFmtId="0" fontId="14" fillId="9" borderId="38" xfId="0" applyFont="1" applyFill="1" applyBorder="1" applyAlignment="1">
      <alignment horizontal="center" vertical="center"/>
    </xf>
    <xf numFmtId="0" fontId="11" fillId="9" borderId="39" xfId="0" applyFont="1" applyFill="1" applyBorder="1" applyAlignment="1">
      <alignment horizontal="center" vertical="center" wrapText="1"/>
    </xf>
    <xf numFmtId="0" fontId="14" fillId="9" borderId="39" xfId="0" applyFont="1" applyFill="1" applyBorder="1" applyAlignment="1">
      <alignment horizontal="center" vertical="center"/>
    </xf>
    <xf numFmtId="0" fontId="14" fillId="9" borderId="39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3" fillId="13" borderId="37" xfId="0" applyFont="1" applyFill="1" applyBorder="1" applyAlignment="1">
      <alignment horizontal="center" vertical="center"/>
    </xf>
    <xf numFmtId="0" fontId="13" fillId="14" borderId="38" xfId="0" applyFont="1" applyFill="1" applyBorder="1" applyAlignment="1">
      <alignment horizontal="center" vertical="center"/>
    </xf>
    <xf numFmtId="0" fontId="13" fillId="15" borderId="38" xfId="0" applyFont="1" applyFill="1" applyBorder="1" applyAlignment="1">
      <alignment horizontal="center" vertical="center"/>
    </xf>
    <xf numFmtId="0" fontId="11" fillId="9" borderId="38" xfId="0" applyFont="1" applyFill="1" applyBorder="1" applyAlignment="1">
      <alignment horizontal="center" vertical="center"/>
    </xf>
    <xf numFmtId="0" fontId="11" fillId="9" borderId="39" xfId="0" applyFont="1" applyFill="1" applyBorder="1" applyAlignment="1">
      <alignment horizontal="center" vertical="center"/>
    </xf>
    <xf numFmtId="0" fontId="11" fillId="9" borderId="38" xfId="0" applyFont="1" applyFill="1" applyBorder="1" applyAlignment="1">
      <alignment horizontal="center" vertical="center" wrapText="1"/>
    </xf>
    <xf numFmtId="0" fontId="13" fillId="14" borderId="37" xfId="0" applyFont="1" applyFill="1" applyBorder="1" applyAlignment="1">
      <alignment horizontal="center" vertical="center"/>
    </xf>
    <xf numFmtId="0" fontId="13" fillId="15" borderId="37" xfId="0" applyFont="1" applyFill="1" applyBorder="1" applyAlignment="1">
      <alignment horizontal="center" vertical="center"/>
    </xf>
    <xf numFmtId="0" fontId="13" fillId="14" borderId="38" xfId="0" applyFont="1" applyFill="1" applyBorder="1" applyAlignment="1">
      <alignment horizontal="center" vertical="center" wrapText="1"/>
    </xf>
    <xf numFmtId="0" fontId="13" fillId="15" borderId="38" xfId="0" applyFont="1" applyFill="1" applyBorder="1" applyAlignment="1">
      <alignment horizontal="center" vertical="center" wrapText="1"/>
    </xf>
    <xf numFmtId="0" fontId="13" fillId="13" borderId="38" xfId="0" applyFont="1" applyFill="1" applyBorder="1" applyAlignment="1">
      <alignment horizontal="center" vertical="center" wrapText="1"/>
    </xf>
    <xf numFmtId="164" fontId="2" fillId="0" borderId="0" xfId="1" applyFont="1" applyFill="1" applyBorder="1" applyAlignment="1" applyProtection="1">
      <alignment vertical="center"/>
      <protection locked="0"/>
    </xf>
    <xf numFmtId="0" fontId="13" fillId="14" borderId="25" xfId="0" applyFont="1" applyFill="1" applyBorder="1" applyAlignment="1">
      <alignment horizontal="center" vertical="center"/>
    </xf>
    <xf numFmtId="0" fontId="13" fillId="14" borderId="26" xfId="0" applyFont="1" applyFill="1" applyBorder="1" applyAlignment="1">
      <alignment horizontal="center" vertical="center"/>
    </xf>
    <xf numFmtId="0" fontId="13" fillId="14" borderId="27" xfId="0" applyFont="1" applyFill="1" applyBorder="1" applyAlignment="1">
      <alignment horizontal="center" vertical="center"/>
    </xf>
    <xf numFmtId="0" fontId="13" fillId="13" borderId="25" xfId="0" applyFont="1" applyFill="1" applyBorder="1" applyAlignment="1">
      <alignment horizontal="center" vertical="center"/>
    </xf>
    <xf numFmtId="0" fontId="13" fillId="13" borderId="26" xfId="0" applyFont="1" applyFill="1" applyBorder="1" applyAlignment="1">
      <alignment horizontal="center" vertical="center"/>
    </xf>
    <xf numFmtId="0" fontId="13" fillId="13" borderId="27" xfId="0" applyFont="1" applyFill="1" applyBorder="1" applyAlignment="1">
      <alignment horizontal="center" vertical="center"/>
    </xf>
    <xf numFmtId="0" fontId="13" fillId="15" borderId="25" xfId="0" applyFont="1" applyFill="1" applyBorder="1" applyAlignment="1">
      <alignment horizontal="center" vertical="center"/>
    </xf>
    <xf numFmtId="0" fontId="13" fillId="15" borderId="26" xfId="0" applyFont="1" applyFill="1" applyBorder="1" applyAlignment="1">
      <alignment horizontal="center" vertical="center"/>
    </xf>
    <xf numFmtId="0" fontId="13" fillId="15" borderId="27" xfId="0" applyFont="1" applyFill="1" applyBorder="1" applyAlignment="1">
      <alignment horizontal="center" vertical="center"/>
    </xf>
    <xf numFmtId="0" fontId="11" fillId="11" borderId="25" xfId="0" applyFont="1" applyFill="1" applyBorder="1" applyAlignment="1">
      <alignment vertical="center" wrapText="1"/>
    </xf>
    <xf numFmtId="0" fontId="11" fillId="11" borderId="26" xfId="0" applyFont="1" applyFill="1" applyBorder="1" applyAlignment="1">
      <alignment vertical="center" wrapText="1"/>
    </xf>
    <xf numFmtId="0" fontId="11" fillId="11" borderId="27" xfId="0" applyFont="1" applyFill="1" applyBorder="1" applyAlignment="1">
      <alignment vertical="center" wrapText="1"/>
    </xf>
    <xf numFmtId="164" fontId="5" fillId="4" borderId="3" xfId="1" applyFont="1" applyFill="1" applyBorder="1" applyAlignment="1" applyProtection="1">
      <alignment horizontal="center" vertical="center" wrapText="1"/>
      <protection locked="0"/>
    </xf>
    <xf numFmtId="164" fontId="5" fillId="4" borderId="4" xfId="1" applyFont="1" applyFill="1" applyBorder="1" applyAlignment="1" applyProtection="1">
      <alignment horizontal="center" vertical="center" wrapText="1"/>
      <protection locked="0"/>
    </xf>
    <xf numFmtId="164" fontId="5" fillId="4" borderId="5" xfId="1" applyFont="1" applyFill="1" applyBorder="1" applyAlignment="1" applyProtection="1">
      <alignment horizontal="center" vertical="center" wrapText="1"/>
      <protection locked="0"/>
    </xf>
    <xf numFmtId="0" fontId="13" fillId="12" borderId="25" xfId="0" applyFont="1" applyFill="1" applyBorder="1" applyAlignment="1">
      <alignment horizontal="center" vertical="center"/>
    </xf>
    <xf numFmtId="0" fontId="13" fillId="12" borderId="26" xfId="0" applyFont="1" applyFill="1" applyBorder="1" applyAlignment="1">
      <alignment horizontal="center" vertical="center"/>
    </xf>
    <xf numFmtId="0" fontId="13" fillId="12" borderId="27" xfId="0" applyFont="1" applyFill="1" applyBorder="1" applyAlignment="1">
      <alignment horizontal="center" vertical="center"/>
    </xf>
    <xf numFmtId="0" fontId="10" fillId="0" borderId="0" xfId="0" applyFont="1" applyFill="1" applyAlignment="1" applyProtection="1">
      <alignment horizontal="left"/>
    </xf>
    <xf numFmtId="164" fontId="5" fillId="4" borderId="3" xfId="1" applyFont="1" applyFill="1" applyBorder="1" applyAlignment="1" applyProtection="1">
      <alignment horizontal="center" vertical="center" wrapText="1"/>
    </xf>
    <xf numFmtId="164" fontId="5" fillId="4" borderId="4" xfId="1" applyFont="1" applyFill="1" applyBorder="1" applyAlignment="1" applyProtection="1">
      <alignment horizontal="center" vertical="center" wrapText="1"/>
    </xf>
    <xf numFmtId="164" fontId="5" fillId="4" borderId="5" xfId="1" applyFont="1" applyFill="1" applyBorder="1" applyAlignment="1" applyProtection="1">
      <alignment horizontal="center" vertical="center" wrapText="1"/>
    </xf>
    <xf numFmtId="164" fontId="4" fillId="3" borderId="34" xfId="1" applyFont="1" applyFill="1" applyBorder="1" applyAlignment="1" applyProtection="1">
      <alignment horizontal="left" vertical="center"/>
    </xf>
    <xf numFmtId="164" fontId="4" fillId="3" borderId="35" xfId="1" applyFont="1" applyFill="1" applyBorder="1" applyAlignment="1" applyProtection="1">
      <alignment horizontal="left" vertical="center"/>
    </xf>
    <xf numFmtId="164" fontId="4" fillId="3" borderId="29" xfId="1" applyFont="1" applyFill="1" applyBorder="1" applyAlignment="1" applyProtection="1">
      <alignment horizontal="left" vertical="center"/>
    </xf>
    <xf numFmtId="164" fontId="4" fillId="3" borderId="26" xfId="1" applyFont="1" applyFill="1" applyBorder="1" applyAlignment="1" applyProtection="1">
      <alignment horizontal="left" vertical="center"/>
    </xf>
    <xf numFmtId="164" fontId="4" fillId="3" borderId="27" xfId="1" applyFont="1" applyFill="1" applyBorder="1" applyAlignment="1" applyProtection="1">
      <alignment horizontal="left" vertical="center"/>
    </xf>
    <xf numFmtId="164" fontId="4" fillId="5" borderId="29" xfId="1" applyFont="1" applyFill="1" applyBorder="1" applyAlignment="1" applyProtection="1">
      <alignment horizontal="left" vertical="center"/>
    </xf>
    <xf numFmtId="164" fontId="4" fillId="5" borderId="26" xfId="1" applyFont="1" applyFill="1" applyBorder="1" applyAlignment="1" applyProtection="1">
      <alignment horizontal="left" vertical="center"/>
    </xf>
    <xf numFmtId="164" fontId="4" fillId="5" borderId="27" xfId="1" applyFont="1" applyFill="1" applyBorder="1" applyAlignment="1" applyProtection="1">
      <alignment horizontal="left" vertical="center"/>
    </xf>
    <xf numFmtId="164" fontId="4" fillId="7" borderId="29" xfId="1" applyFont="1" applyFill="1" applyBorder="1" applyAlignment="1" applyProtection="1">
      <alignment horizontal="left" vertical="center"/>
    </xf>
    <xf numFmtId="164" fontId="4" fillId="7" borderId="26" xfId="1" applyFont="1" applyFill="1" applyBorder="1" applyAlignment="1" applyProtection="1">
      <alignment horizontal="left" vertical="center"/>
    </xf>
    <xf numFmtId="164" fontId="4" fillId="7" borderId="27" xfId="1" applyFont="1" applyFill="1" applyBorder="1" applyAlignment="1" applyProtection="1">
      <alignment horizontal="left" vertical="center"/>
    </xf>
    <xf numFmtId="164" fontId="4" fillId="10" borderId="29" xfId="1" applyFont="1" applyFill="1" applyBorder="1" applyAlignment="1" applyProtection="1">
      <alignment horizontal="left" vertical="center"/>
    </xf>
    <xf numFmtId="164" fontId="4" fillId="10" borderId="26" xfId="1" applyFont="1" applyFill="1" applyBorder="1" applyAlignment="1" applyProtection="1">
      <alignment horizontal="left" vertical="center"/>
    </xf>
    <xf numFmtId="164" fontId="4" fillId="10" borderId="27" xfId="1" applyFont="1" applyFill="1" applyBorder="1" applyAlignment="1" applyProtection="1">
      <alignment horizontal="left" vertical="center"/>
    </xf>
    <xf numFmtId="164" fontId="4" fillId="5" borderId="34" xfId="1" applyFont="1" applyFill="1" applyBorder="1" applyAlignment="1" applyProtection="1">
      <alignment horizontal="left" vertical="center"/>
    </xf>
    <xf numFmtId="164" fontId="4" fillId="5" borderId="35" xfId="1" applyFont="1" applyFill="1" applyBorder="1" applyAlignment="1" applyProtection="1">
      <alignment horizontal="left" vertical="center"/>
    </xf>
    <xf numFmtId="0" fontId="8" fillId="0" borderId="0" xfId="0" applyFont="1" applyFill="1" applyAlignment="1" applyProtection="1">
      <alignment horizontal="left" wrapText="1"/>
    </xf>
    <xf numFmtId="164" fontId="5" fillId="4" borderId="16" xfId="1" applyFont="1" applyFill="1" applyBorder="1" applyAlignment="1" applyProtection="1">
      <alignment horizontal="center" vertical="center" wrapText="1"/>
    </xf>
    <xf numFmtId="37" fontId="7" fillId="6" borderId="25" xfId="1" applyNumberFormat="1" applyFont="1" applyFill="1" applyBorder="1" applyAlignment="1" applyProtection="1">
      <alignment horizontal="center" vertical="center"/>
    </xf>
    <xf numFmtId="37" fontId="7" fillId="6" borderId="26" xfId="1" applyNumberFormat="1" applyFont="1" applyFill="1" applyBorder="1" applyAlignment="1" applyProtection="1">
      <alignment horizontal="center" vertical="center"/>
    </xf>
    <xf numFmtId="37" fontId="7" fillId="6" borderId="27" xfId="1" applyNumberFormat="1" applyFont="1" applyFill="1" applyBorder="1" applyAlignment="1" applyProtection="1">
      <alignment horizontal="center" vertical="center"/>
    </xf>
  </cellXfs>
  <cellStyles count="4">
    <cellStyle name="Normal" xfId="0" builtinId="0"/>
    <cellStyle name="Porcentagem" xfId="3" builtinId="5"/>
    <cellStyle name="Vírgula" xfId="1" builtinId="3"/>
    <cellStyle name="Vírgula 2" xfId="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0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33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66FF99"/>
      <color rgb="FFCCFFFF"/>
      <color rgb="FFCCFFCC"/>
      <color rgb="FFCCFF66"/>
      <color rgb="FFFFFFCC"/>
      <color rgb="FF99FF66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50800</xdr:colOff>
      <xdr:row>0</xdr:row>
      <xdr:rowOff>38100</xdr:rowOff>
    </xdr:from>
    <xdr:to>
      <xdr:col>0</xdr:col>
      <xdr:colOff>833821</xdr:colOff>
      <xdr:row>3</xdr:row>
      <xdr:rowOff>173399</xdr:rowOff>
    </xdr:to>
    <xdr:pic>
      <xdr:nvPicPr>
        <xdr:cNvPr id="2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800" y="38100"/>
          <a:ext cx="783021" cy="802049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50800</xdr:colOff>
      <xdr:row>0</xdr:row>
      <xdr:rowOff>38100</xdr:rowOff>
    </xdr:from>
    <xdr:to>
      <xdr:col>0</xdr:col>
      <xdr:colOff>833821</xdr:colOff>
      <xdr:row>3</xdr:row>
      <xdr:rowOff>173399</xdr:rowOff>
    </xdr:to>
    <xdr:pic>
      <xdr:nvPicPr>
        <xdr:cNvPr id="2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800" y="38100"/>
          <a:ext cx="783021" cy="821099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90"/>
  <sheetViews>
    <sheetView showGridLines="0" tabSelected="1" zoomScale="70" zoomScaleNormal="70" workbookViewId="0">
      <pane xSplit="4" ySplit="6" topLeftCell="E142" activePane="bottomRight" state="frozen"/>
      <selection activeCell="A7" sqref="A7:D7"/>
      <selection pane="topRight" activeCell="A7" sqref="A7:D7"/>
      <selection pane="bottomLeft" activeCell="A7" sqref="A7:D7"/>
      <selection pane="bottomRight" activeCell="E3" sqref="E3"/>
    </sheetView>
  </sheetViews>
  <sheetFormatPr defaultRowHeight="15" x14ac:dyDescent="0.3"/>
  <cols>
    <col min="1" max="1" width="13.85546875" style="43" customWidth="1"/>
    <col min="2" max="2" width="90.85546875" style="44" customWidth="1"/>
    <col min="3" max="3" width="7.42578125" style="45" customWidth="1"/>
    <col min="4" max="4" width="11.42578125" style="43" customWidth="1"/>
    <col min="5" max="13" width="20.85546875" style="43" customWidth="1"/>
    <col min="14" max="16384" width="9.140625" style="43"/>
  </cols>
  <sheetData>
    <row r="1" spans="1:13" s="3" customFormat="1" ht="18" customHeight="1" x14ac:dyDescent="0.2">
      <c r="A1" s="10"/>
      <c r="B1" s="1" t="s">
        <v>6</v>
      </c>
      <c r="C1" s="4"/>
      <c r="D1" s="11"/>
      <c r="E1" s="11"/>
      <c r="F1" s="11"/>
      <c r="G1" s="11"/>
      <c r="H1" s="11"/>
      <c r="I1" s="11"/>
      <c r="J1" s="11"/>
      <c r="K1" s="11"/>
      <c r="L1" s="11"/>
      <c r="M1" s="11"/>
    </row>
    <row r="2" spans="1:13" s="3" customFormat="1" ht="18" customHeight="1" x14ac:dyDescent="0.2">
      <c r="A2" s="10"/>
      <c r="B2" s="1" t="s">
        <v>267</v>
      </c>
      <c r="C2" s="4"/>
      <c r="D2" s="11"/>
      <c r="E2" s="11"/>
      <c r="F2" s="11"/>
      <c r="G2" s="11"/>
      <c r="H2" s="11"/>
      <c r="I2" s="11"/>
      <c r="J2" s="11"/>
      <c r="K2" s="11"/>
      <c r="L2" s="11"/>
      <c r="M2" s="11"/>
    </row>
    <row r="3" spans="1:13" s="3" customFormat="1" ht="18" customHeight="1" x14ac:dyDescent="0.2">
      <c r="A3" s="10"/>
      <c r="B3" s="1" t="s">
        <v>318</v>
      </c>
      <c r="C3" s="8"/>
      <c r="D3" s="8"/>
      <c r="E3" s="205" t="s">
        <v>350</v>
      </c>
      <c r="F3" s="8"/>
      <c r="G3" s="8"/>
      <c r="H3" s="8"/>
      <c r="I3" s="8"/>
      <c r="J3" s="8"/>
      <c r="K3" s="8"/>
      <c r="L3" s="8"/>
      <c r="M3" s="8"/>
    </row>
    <row r="4" spans="1:13" s="3" customFormat="1" ht="18" customHeight="1" thickBot="1" x14ac:dyDescent="0.25">
      <c r="A4" s="6"/>
      <c r="B4" s="1" t="s">
        <v>349</v>
      </c>
      <c r="C4" s="4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 s="3" customFormat="1" ht="38.25" customHeight="1" thickBot="1" x14ac:dyDescent="0.25">
      <c r="A5" s="171" t="s">
        <v>7</v>
      </c>
      <c r="B5" s="215"/>
      <c r="C5" s="216"/>
      <c r="D5" s="217"/>
      <c r="E5" s="218" t="s">
        <v>307</v>
      </c>
      <c r="F5" s="219"/>
      <c r="G5" s="219"/>
      <c r="H5" s="219"/>
      <c r="I5" s="219"/>
      <c r="J5" s="219"/>
      <c r="K5" s="219"/>
      <c r="L5" s="219"/>
      <c r="M5" s="220"/>
    </row>
    <row r="6" spans="1:13" s="4" customFormat="1" ht="38.25" customHeight="1" thickBot="1" x14ac:dyDescent="0.25">
      <c r="A6" s="172" t="s">
        <v>1</v>
      </c>
      <c r="B6" s="173" t="s">
        <v>8</v>
      </c>
      <c r="C6" s="173" t="s">
        <v>9</v>
      </c>
      <c r="D6" s="173" t="s">
        <v>2</v>
      </c>
      <c r="E6" s="13" t="s">
        <v>265</v>
      </c>
      <c r="F6" s="13" t="s">
        <v>10</v>
      </c>
      <c r="G6" s="13" t="s">
        <v>309</v>
      </c>
      <c r="H6" s="13" t="s">
        <v>308</v>
      </c>
      <c r="I6" s="15" t="s">
        <v>269</v>
      </c>
      <c r="J6" s="15" t="s">
        <v>268</v>
      </c>
      <c r="K6" s="15" t="s">
        <v>310</v>
      </c>
      <c r="L6" s="15" t="s">
        <v>263</v>
      </c>
      <c r="M6" s="14" t="s">
        <v>264</v>
      </c>
    </row>
    <row r="7" spans="1:13" s="33" customFormat="1" ht="39" customHeight="1" thickBot="1" x14ac:dyDescent="0.25">
      <c r="A7" s="221" t="s">
        <v>262</v>
      </c>
      <c r="B7" s="222"/>
      <c r="C7" s="222"/>
      <c r="D7" s="223"/>
      <c r="E7" s="153">
        <f t="shared" ref="E7:L7" si="0">E9+E12+E33+E166+E185</f>
        <v>0</v>
      </c>
      <c r="F7" s="154" t="e">
        <f t="shared" si="0"/>
        <v>#VALUE!</v>
      </c>
      <c r="G7" s="154">
        <f t="shared" si="0"/>
        <v>0</v>
      </c>
      <c r="H7" s="154">
        <f t="shared" si="0"/>
        <v>0</v>
      </c>
      <c r="I7" s="154" t="e">
        <f t="shared" si="0"/>
        <v>#VALUE!</v>
      </c>
      <c r="J7" s="154" t="e">
        <f t="shared" si="0"/>
        <v>#VALUE!</v>
      </c>
      <c r="K7" s="154"/>
      <c r="L7" s="154" t="e">
        <f t="shared" si="0"/>
        <v>#VALUE!</v>
      </c>
      <c r="M7" s="36" t="e">
        <f>M9+M12+M33+M166+M185</f>
        <v>#VALUE!</v>
      </c>
    </row>
    <row r="8" spans="1:13" s="3" customFormat="1" ht="39" customHeight="1" thickBot="1" x14ac:dyDescent="0.25">
      <c r="A8" s="174"/>
      <c r="B8" s="175"/>
      <c r="C8" s="176"/>
      <c r="D8" s="177"/>
      <c r="E8" s="23"/>
      <c r="F8" s="23"/>
      <c r="G8" s="23"/>
      <c r="H8" s="23"/>
      <c r="I8" s="23"/>
      <c r="J8" s="23"/>
      <c r="K8" s="23"/>
      <c r="L8" s="23"/>
      <c r="M8" s="23"/>
    </row>
    <row r="9" spans="1:13" s="5" customFormat="1" ht="39" customHeight="1" thickBot="1" x14ac:dyDescent="0.25">
      <c r="A9" s="178" t="s">
        <v>11</v>
      </c>
      <c r="B9" s="209" t="s">
        <v>12</v>
      </c>
      <c r="C9" s="210"/>
      <c r="D9" s="211"/>
      <c r="E9" s="151">
        <f t="shared" ref="E9:L9" si="1">SUM(E10:E10)</f>
        <v>0</v>
      </c>
      <c r="F9" s="152">
        <f t="shared" si="1"/>
        <v>0</v>
      </c>
      <c r="G9" s="152">
        <f t="shared" si="1"/>
        <v>0</v>
      </c>
      <c r="H9" s="152">
        <f t="shared" si="1"/>
        <v>0</v>
      </c>
      <c r="I9" s="152">
        <f t="shared" si="1"/>
        <v>0</v>
      </c>
      <c r="J9" s="152">
        <f t="shared" si="1"/>
        <v>0</v>
      </c>
      <c r="K9" s="152"/>
      <c r="L9" s="152">
        <f t="shared" si="1"/>
        <v>0</v>
      </c>
      <c r="M9" s="35">
        <f>SUM(M10:M10)</f>
        <v>0</v>
      </c>
    </row>
    <row r="10" spans="1:13" s="38" customFormat="1" ht="39" customHeight="1" thickBot="1" x14ac:dyDescent="0.25">
      <c r="A10" s="179" t="s">
        <v>13</v>
      </c>
      <c r="B10" s="180" t="s">
        <v>280</v>
      </c>
      <c r="C10" s="181">
        <v>1</v>
      </c>
      <c r="D10" s="181">
        <v>1</v>
      </c>
      <c r="E10" s="24">
        <v>0</v>
      </c>
      <c r="F10" s="52">
        <f>ROUND($D10*E10,2)</f>
        <v>0</v>
      </c>
      <c r="G10" s="29">
        <v>0</v>
      </c>
      <c r="H10" s="52">
        <f>ROUND($D10*G10,2)</f>
        <v>0</v>
      </c>
      <c r="I10" s="52">
        <f>E10+G10</f>
        <v>0</v>
      </c>
      <c r="J10" s="52">
        <f>F10+H10</f>
        <v>0</v>
      </c>
      <c r="K10" s="74">
        <v>0</v>
      </c>
      <c r="L10" s="52">
        <f>ROUND(J10*K10,2)</f>
        <v>0</v>
      </c>
      <c r="M10" s="53">
        <f>J10+L10</f>
        <v>0</v>
      </c>
    </row>
    <row r="11" spans="1:13" s="3" customFormat="1" ht="39" customHeight="1" thickBot="1" x14ac:dyDescent="0.25">
      <c r="A11" s="182"/>
      <c r="B11" s="183"/>
      <c r="C11" s="184"/>
      <c r="D11" s="185"/>
      <c r="E11" s="23"/>
      <c r="F11" s="23"/>
      <c r="G11" s="23"/>
      <c r="H11" s="23"/>
      <c r="I11" s="23"/>
      <c r="J11" s="23"/>
      <c r="K11" s="23"/>
      <c r="L11" s="23"/>
      <c r="M11" s="23"/>
    </row>
    <row r="12" spans="1:13" s="5" customFormat="1" ht="39" customHeight="1" thickBot="1" x14ac:dyDescent="0.25">
      <c r="A12" s="178" t="s">
        <v>14</v>
      </c>
      <c r="B12" s="209" t="s">
        <v>15</v>
      </c>
      <c r="C12" s="210"/>
      <c r="D12" s="211"/>
      <c r="E12" s="151">
        <f t="shared" ref="E12:L12" si="2">SUM(E13:E31)</f>
        <v>0</v>
      </c>
      <c r="F12" s="152">
        <f t="shared" si="2"/>
        <v>0</v>
      </c>
      <c r="G12" s="152">
        <f t="shared" si="2"/>
        <v>0</v>
      </c>
      <c r="H12" s="152">
        <f t="shared" si="2"/>
        <v>0</v>
      </c>
      <c r="I12" s="152">
        <f t="shared" si="2"/>
        <v>0</v>
      </c>
      <c r="J12" s="152">
        <f t="shared" si="2"/>
        <v>0</v>
      </c>
      <c r="K12" s="152"/>
      <c r="L12" s="152">
        <f t="shared" si="2"/>
        <v>0</v>
      </c>
      <c r="M12" s="35">
        <f>SUM(M13:M31)</f>
        <v>0</v>
      </c>
    </row>
    <row r="13" spans="1:13" s="39" customFormat="1" ht="39" customHeight="1" thickBot="1" x14ac:dyDescent="0.25">
      <c r="A13" s="186" t="s">
        <v>16</v>
      </c>
      <c r="B13" s="187" t="s">
        <v>17</v>
      </c>
      <c r="C13" s="188" t="s">
        <v>0</v>
      </c>
      <c r="D13" s="188">
        <v>1</v>
      </c>
      <c r="E13" s="25">
        <v>0</v>
      </c>
      <c r="F13" s="71">
        <f>ROUND($D13*E13,2)</f>
        <v>0</v>
      </c>
      <c r="G13" s="30">
        <v>0</v>
      </c>
      <c r="H13" s="71">
        <f t="shared" ref="H13:H31" si="3">ROUND($D13*G13,2)</f>
        <v>0</v>
      </c>
      <c r="I13" s="71">
        <f t="shared" ref="I13:I31" si="4">E13+G13</f>
        <v>0</v>
      </c>
      <c r="J13" s="71">
        <f t="shared" ref="J13:J31" si="5">F13+H13</f>
        <v>0</v>
      </c>
      <c r="K13" s="87">
        <v>0</v>
      </c>
      <c r="L13" s="71">
        <f t="shared" ref="L13:L31" si="6">ROUND(J13*K13,2)</f>
        <v>0</v>
      </c>
      <c r="M13" s="84">
        <f t="shared" ref="M13:M31" si="7">J13+L13</f>
        <v>0</v>
      </c>
    </row>
    <row r="14" spans="1:13" s="38" customFormat="1" ht="39" customHeight="1" thickBot="1" x14ac:dyDescent="0.25">
      <c r="A14" s="186" t="s">
        <v>18</v>
      </c>
      <c r="B14" s="189" t="s">
        <v>19</v>
      </c>
      <c r="C14" s="188" t="s">
        <v>0</v>
      </c>
      <c r="D14" s="189">
        <v>600</v>
      </c>
      <c r="E14" s="26">
        <v>0</v>
      </c>
      <c r="F14" s="72">
        <f t="shared" ref="F14:F31" si="8">ROUND($D14*E14,2)</f>
        <v>0</v>
      </c>
      <c r="G14" s="31">
        <v>0</v>
      </c>
      <c r="H14" s="72">
        <f t="shared" si="3"/>
        <v>0</v>
      </c>
      <c r="I14" s="72">
        <f t="shared" si="4"/>
        <v>0</v>
      </c>
      <c r="J14" s="72">
        <f t="shared" si="5"/>
        <v>0</v>
      </c>
      <c r="K14" s="88">
        <v>0</v>
      </c>
      <c r="L14" s="72">
        <f t="shared" si="6"/>
        <v>0</v>
      </c>
      <c r="M14" s="85">
        <f t="shared" si="7"/>
        <v>0</v>
      </c>
    </row>
    <row r="15" spans="1:13" s="38" customFormat="1" ht="39" customHeight="1" thickBot="1" x14ac:dyDescent="0.25">
      <c r="A15" s="186" t="s">
        <v>20</v>
      </c>
      <c r="B15" s="189" t="s">
        <v>21</v>
      </c>
      <c r="C15" s="188" t="s">
        <v>0</v>
      </c>
      <c r="D15" s="189">
        <v>600</v>
      </c>
      <c r="E15" s="26">
        <v>0</v>
      </c>
      <c r="F15" s="72">
        <f t="shared" si="8"/>
        <v>0</v>
      </c>
      <c r="G15" s="31">
        <v>0</v>
      </c>
      <c r="H15" s="72">
        <f t="shared" si="3"/>
        <v>0</v>
      </c>
      <c r="I15" s="72">
        <f t="shared" si="4"/>
        <v>0</v>
      </c>
      <c r="J15" s="72">
        <f t="shared" si="5"/>
        <v>0</v>
      </c>
      <c r="K15" s="88">
        <v>0</v>
      </c>
      <c r="L15" s="72">
        <f t="shared" si="6"/>
        <v>0</v>
      </c>
      <c r="M15" s="85">
        <f t="shared" si="7"/>
        <v>0</v>
      </c>
    </row>
    <row r="16" spans="1:13" s="40" customFormat="1" ht="39" customHeight="1" thickBot="1" x14ac:dyDescent="0.25">
      <c r="A16" s="186" t="s">
        <v>22</v>
      </c>
      <c r="B16" s="187" t="s">
        <v>23</v>
      </c>
      <c r="C16" s="188" t="s">
        <v>24</v>
      </c>
      <c r="D16" s="187">
        <v>270</v>
      </c>
      <c r="E16" s="26">
        <v>0</v>
      </c>
      <c r="F16" s="72">
        <f t="shared" si="8"/>
        <v>0</v>
      </c>
      <c r="G16" s="31">
        <v>0</v>
      </c>
      <c r="H16" s="72">
        <f t="shared" si="3"/>
        <v>0</v>
      </c>
      <c r="I16" s="72">
        <f t="shared" si="4"/>
        <v>0</v>
      </c>
      <c r="J16" s="72">
        <f t="shared" si="5"/>
        <v>0</v>
      </c>
      <c r="K16" s="88">
        <v>0</v>
      </c>
      <c r="L16" s="72">
        <f t="shared" si="6"/>
        <v>0</v>
      </c>
      <c r="M16" s="85">
        <f t="shared" si="7"/>
        <v>0</v>
      </c>
    </row>
    <row r="17" spans="1:13" s="40" customFormat="1" ht="39" customHeight="1" thickBot="1" x14ac:dyDescent="0.25">
      <c r="A17" s="186" t="s">
        <v>25</v>
      </c>
      <c r="B17" s="189" t="s">
        <v>26</v>
      </c>
      <c r="C17" s="188" t="s">
        <v>4</v>
      </c>
      <c r="D17" s="187">
        <v>1</v>
      </c>
      <c r="E17" s="26">
        <v>0</v>
      </c>
      <c r="F17" s="72">
        <f t="shared" si="8"/>
        <v>0</v>
      </c>
      <c r="G17" s="31">
        <v>0</v>
      </c>
      <c r="H17" s="72">
        <f t="shared" si="3"/>
        <v>0</v>
      </c>
      <c r="I17" s="72">
        <f t="shared" si="4"/>
        <v>0</v>
      </c>
      <c r="J17" s="72">
        <f t="shared" si="5"/>
        <v>0</v>
      </c>
      <c r="K17" s="88">
        <v>0</v>
      </c>
      <c r="L17" s="72">
        <f t="shared" si="6"/>
        <v>0</v>
      </c>
      <c r="M17" s="85">
        <f t="shared" si="7"/>
        <v>0</v>
      </c>
    </row>
    <row r="18" spans="1:13" s="40" customFormat="1" ht="39" customHeight="1" thickBot="1" x14ac:dyDescent="0.25">
      <c r="A18" s="186" t="s">
        <v>27</v>
      </c>
      <c r="B18" s="189" t="s">
        <v>28</v>
      </c>
      <c r="C18" s="188" t="s">
        <v>4</v>
      </c>
      <c r="D18" s="187">
        <v>1</v>
      </c>
      <c r="E18" s="26">
        <v>0</v>
      </c>
      <c r="F18" s="72">
        <f t="shared" si="8"/>
        <v>0</v>
      </c>
      <c r="G18" s="31">
        <v>0</v>
      </c>
      <c r="H18" s="72">
        <f t="shared" si="3"/>
        <v>0</v>
      </c>
      <c r="I18" s="72">
        <f t="shared" si="4"/>
        <v>0</v>
      </c>
      <c r="J18" s="72">
        <f t="shared" si="5"/>
        <v>0</v>
      </c>
      <c r="K18" s="88">
        <v>0</v>
      </c>
      <c r="L18" s="72">
        <f t="shared" si="6"/>
        <v>0</v>
      </c>
      <c r="M18" s="85">
        <f t="shared" si="7"/>
        <v>0</v>
      </c>
    </row>
    <row r="19" spans="1:13" s="3" customFormat="1" ht="39" customHeight="1" thickBot="1" x14ac:dyDescent="0.25">
      <c r="A19" s="186" t="s">
        <v>29</v>
      </c>
      <c r="B19" s="187" t="s">
        <v>30</v>
      </c>
      <c r="C19" s="188" t="s">
        <v>31</v>
      </c>
      <c r="D19" s="187">
        <v>7.96</v>
      </c>
      <c r="E19" s="26">
        <v>0</v>
      </c>
      <c r="F19" s="72">
        <f t="shared" si="8"/>
        <v>0</v>
      </c>
      <c r="G19" s="31">
        <v>0</v>
      </c>
      <c r="H19" s="72">
        <f t="shared" si="3"/>
        <v>0</v>
      </c>
      <c r="I19" s="72">
        <f t="shared" si="4"/>
        <v>0</v>
      </c>
      <c r="J19" s="72">
        <f t="shared" si="5"/>
        <v>0</v>
      </c>
      <c r="K19" s="88">
        <v>0</v>
      </c>
      <c r="L19" s="72">
        <f t="shared" si="6"/>
        <v>0</v>
      </c>
      <c r="M19" s="85">
        <f t="shared" si="7"/>
        <v>0</v>
      </c>
    </row>
    <row r="20" spans="1:13" s="3" customFormat="1" ht="39" customHeight="1" thickBot="1" x14ac:dyDescent="0.25">
      <c r="A20" s="186" t="s">
        <v>32</v>
      </c>
      <c r="B20" s="187" t="s">
        <v>33</v>
      </c>
      <c r="C20" s="188" t="s">
        <v>0</v>
      </c>
      <c r="D20" s="187">
        <v>80</v>
      </c>
      <c r="E20" s="26">
        <v>0</v>
      </c>
      <c r="F20" s="72">
        <f t="shared" si="8"/>
        <v>0</v>
      </c>
      <c r="G20" s="31">
        <v>0</v>
      </c>
      <c r="H20" s="72">
        <f t="shared" si="3"/>
        <v>0</v>
      </c>
      <c r="I20" s="72">
        <f t="shared" si="4"/>
        <v>0</v>
      </c>
      <c r="J20" s="72">
        <f t="shared" si="5"/>
        <v>0</v>
      </c>
      <c r="K20" s="88">
        <v>0</v>
      </c>
      <c r="L20" s="72">
        <f t="shared" si="6"/>
        <v>0</v>
      </c>
      <c r="M20" s="85">
        <f t="shared" si="7"/>
        <v>0</v>
      </c>
    </row>
    <row r="21" spans="1:13" s="40" customFormat="1" ht="39" customHeight="1" thickBot="1" x14ac:dyDescent="0.25">
      <c r="A21" s="186" t="s">
        <v>34</v>
      </c>
      <c r="B21" s="187" t="s">
        <v>35</v>
      </c>
      <c r="C21" s="188" t="s">
        <v>5</v>
      </c>
      <c r="D21" s="188">
        <v>1</v>
      </c>
      <c r="E21" s="26">
        <v>0</v>
      </c>
      <c r="F21" s="72">
        <f t="shared" si="8"/>
        <v>0</v>
      </c>
      <c r="G21" s="31">
        <v>0</v>
      </c>
      <c r="H21" s="72">
        <f t="shared" si="3"/>
        <v>0</v>
      </c>
      <c r="I21" s="72">
        <f t="shared" si="4"/>
        <v>0</v>
      </c>
      <c r="J21" s="72">
        <f t="shared" si="5"/>
        <v>0</v>
      </c>
      <c r="K21" s="88">
        <v>0</v>
      </c>
      <c r="L21" s="72">
        <f t="shared" si="6"/>
        <v>0</v>
      </c>
      <c r="M21" s="85">
        <f t="shared" si="7"/>
        <v>0</v>
      </c>
    </row>
    <row r="22" spans="1:13" s="40" customFormat="1" ht="39" customHeight="1" thickBot="1" x14ac:dyDescent="0.25">
      <c r="A22" s="186" t="s">
        <v>36</v>
      </c>
      <c r="B22" s="187" t="s">
        <v>37</v>
      </c>
      <c r="C22" s="188" t="s">
        <v>4</v>
      </c>
      <c r="D22" s="187">
        <v>6</v>
      </c>
      <c r="E22" s="27">
        <v>0</v>
      </c>
      <c r="F22" s="72">
        <f t="shared" si="8"/>
        <v>0</v>
      </c>
      <c r="G22" s="31">
        <v>0</v>
      </c>
      <c r="H22" s="72">
        <f t="shared" si="3"/>
        <v>0</v>
      </c>
      <c r="I22" s="72">
        <f t="shared" si="4"/>
        <v>0</v>
      </c>
      <c r="J22" s="72">
        <f t="shared" si="5"/>
        <v>0</v>
      </c>
      <c r="K22" s="88">
        <v>0</v>
      </c>
      <c r="L22" s="72">
        <f t="shared" si="6"/>
        <v>0</v>
      </c>
      <c r="M22" s="85">
        <f t="shared" si="7"/>
        <v>0</v>
      </c>
    </row>
    <row r="23" spans="1:13" s="3" customFormat="1" ht="39" customHeight="1" thickBot="1" x14ac:dyDescent="0.25">
      <c r="A23" s="186" t="s">
        <v>38</v>
      </c>
      <c r="B23" s="187" t="s">
        <v>39</v>
      </c>
      <c r="C23" s="188" t="s">
        <v>0</v>
      </c>
      <c r="D23" s="187">
        <v>18</v>
      </c>
      <c r="E23" s="26">
        <v>0</v>
      </c>
      <c r="F23" s="72">
        <f t="shared" si="8"/>
        <v>0</v>
      </c>
      <c r="G23" s="31">
        <v>0</v>
      </c>
      <c r="H23" s="72">
        <f t="shared" si="3"/>
        <v>0</v>
      </c>
      <c r="I23" s="72">
        <f t="shared" si="4"/>
        <v>0</v>
      </c>
      <c r="J23" s="72">
        <f t="shared" si="5"/>
        <v>0</v>
      </c>
      <c r="K23" s="88">
        <v>0</v>
      </c>
      <c r="L23" s="72">
        <f t="shared" si="6"/>
        <v>0</v>
      </c>
      <c r="M23" s="85">
        <f t="shared" si="7"/>
        <v>0</v>
      </c>
    </row>
    <row r="24" spans="1:13" s="3" customFormat="1" ht="39" customHeight="1" thickBot="1" x14ac:dyDescent="0.25">
      <c r="A24" s="186" t="s">
        <v>40</v>
      </c>
      <c r="B24" s="187" t="s">
        <v>41</v>
      </c>
      <c r="C24" s="188" t="s">
        <v>0</v>
      </c>
      <c r="D24" s="187">
        <v>18</v>
      </c>
      <c r="E24" s="26">
        <v>0</v>
      </c>
      <c r="F24" s="72">
        <f t="shared" si="8"/>
        <v>0</v>
      </c>
      <c r="G24" s="31">
        <v>0</v>
      </c>
      <c r="H24" s="72">
        <f t="shared" si="3"/>
        <v>0</v>
      </c>
      <c r="I24" s="72">
        <f t="shared" si="4"/>
        <v>0</v>
      </c>
      <c r="J24" s="72">
        <f t="shared" si="5"/>
        <v>0</v>
      </c>
      <c r="K24" s="88">
        <v>0</v>
      </c>
      <c r="L24" s="72">
        <f t="shared" si="6"/>
        <v>0</v>
      </c>
      <c r="M24" s="85">
        <f t="shared" si="7"/>
        <v>0</v>
      </c>
    </row>
    <row r="25" spans="1:13" s="3" customFormat="1" ht="39" customHeight="1" thickBot="1" x14ac:dyDescent="0.25">
      <c r="A25" s="186" t="s">
        <v>42</v>
      </c>
      <c r="B25" s="189" t="s">
        <v>320</v>
      </c>
      <c r="C25" s="188" t="s">
        <v>0</v>
      </c>
      <c r="D25" s="189">
        <v>4</v>
      </c>
      <c r="E25" s="26">
        <v>0</v>
      </c>
      <c r="F25" s="72">
        <f t="shared" si="8"/>
        <v>0</v>
      </c>
      <c r="G25" s="31">
        <v>0</v>
      </c>
      <c r="H25" s="72">
        <f t="shared" si="3"/>
        <v>0</v>
      </c>
      <c r="I25" s="72">
        <f t="shared" si="4"/>
        <v>0</v>
      </c>
      <c r="J25" s="72">
        <f t="shared" si="5"/>
        <v>0</v>
      </c>
      <c r="K25" s="88">
        <v>0</v>
      </c>
      <c r="L25" s="72">
        <f t="shared" si="6"/>
        <v>0</v>
      </c>
      <c r="M25" s="85">
        <f t="shared" si="7"/>
        <v>0</v>
      </c>
    </row>
    <row r="26" spans="1:13" s="3" customFormat="1" ht="39" customHeight="1" thickBot="1" x14ac:dyDescent="0.25">
      <c r="A26" s="186" t="s">
        <v>44</v>
      </c>
      <c r="B26" s="187" t="s">
        <v>45</v>
      </c>
      <c r="C26" s="188" t="s">
        <v>0</v>
      </c>
      <c r="D26" s="187">
        <v>20</v>
      </c>
      <c r="E26" s="26">
        <v>0</v>
      </c>
      <c r="F26" s="72">
        <f t="shared" si="8"/>
        <v>0</v>
      </c>
      <c r="G26" s="31">
        <v>0</v>
      </c>
      <c r="H26" s="72">
        <f t="shared" si="3"/>
        <v>0</v>
      </c>
      <c r="I26" s="72">
        <f t="shared" si="4"/>
        <v>0</v>
      </c>
      <c r="J26" s="72">
        <f t="shared" si="5"/>
        <v>0</v>
      </c>
      <c r="K26" s="88">
        <v>0</v>
      </c>
      <c r="L26" s="72">
        <f t="shared" si="6"/>
        <v>0</v>
      </c>
      <c r="M26" s="85">
        <f t="shared" si="7"/>
        <v>0</v>
      </c>
    </row>
    <row r="27" spans="1:13" s="3" customFormat="1" ht="39" customHeight="1" thickBot="1" x14ac:dyDescent="0.25">
      <c r="A27" s="186" t="s">
        <v>46</v>
      </c>
      <c r="B27" s="187" t="s">
        <v>47</v>
      </c>
      <c r="C27" s="188" t="s">
        <v>0</v>
      </c>
      <c r="D27" s="187">
        <v>8</v>
      </c>
      <c r="E27" s="26">
        <v>0</v>
      </c>
      <c r="F27" s="72">
        <f t="shared" si="8"/>
        <v>0</v>
      </c>
      <c r="G27" s="31">
        <v>0</v>
      </c>
      <c r="H27" s="72">
        <f t="shared" si="3"/>
        <v>0</v>
      </c>
      <c r="I27" s="72">
        <f t="shared" si="4"/>
        <v>0</v>
      </c>
      <c r="J27" s="72">
        <f t="shared" si="5"/>
        <v>0</v>
      </c>
      <c r="K27" s="88">
        <v>0</v>
      </c>
      <c r="L27" s="72">
        <f t="shared" si="6"/>
        <v>0</v>
      </c>
      <c r="M27" s="85">
        <f t="shared" si="7"/>
        <v>0</v>
      </c>
    </row>
    <row r="28" spans="1:13" s="3" customFormat="1" ht="39" customHeight="1" thickBot="1" x14ac:dyDescent="0.25">
      <c r="A28" s="186" t="s">
        <v>48</v>
      </c>
      <c r="B28" s="187" t="s">
        <v>321</v>
      </c>
      <c r="C28" s="188" t="s">
        <v>0</v>
      </c>
      <c r="D28" s="187">
        <v>790</v>
      </c>
      <c r="E28" s="26">
        <v>0</v>
      </c>
      <c r="F28" s="72">
        <f t="shared" si="8"/>
        <v>0</v>
      </c>
      <c r="G28" s="31">
        <v>0</v>
      </c>
      <c r="H28" s="72">
        <f t="shared" si="3"/>
        <v>0</v>
      </c>
      <c r="I28" s="72">
        <f t="shared" si="4"/>
        <v>0</v>
      </c>
      <c r="J28" s="72">
        <f t="shared" si="5"/>
        <v>0</v>
      </c>
      <c r="K28" s="88">
        <v>0</v>
      </c>
      <c r="L28" s="72">
        <f t="shared" si="6"/>
        <v>0</v>
      </c>
      <c r="M28" s="85">
        <f t="shared" si="7"/>
        <v>0</v>
      </c>
    </row>
    <row r="29" spans="1:13" s="3" customFormat="1" ht="39" customHeight="1" thickBot="1" x14ac:dyDescent="0.25">
      <c r="A29" s="186" t="s">
        <v>50</v>
      </c>
      <c r="B29" s="187" t="s">
        <v>51</v>
      </c>
      <c r="C29" s="188" t="s">
        <v>31</v>
      </c>
      <c r="D29" s="187">
        <v>70</v>
      </c>
      <c r="E29" s="26">
        <v>0</v>
      </c>
      <c r="F29" s="72">
        <f t="shared" si="8"/>
        <v>0</v>
      </c>
      <c r="G29" s="31">
        <v>0</v>
      </c>
      <c r="H29" s="72">
        <f t="shared" si="3"/>
        <v>0</v>
      </c>
      <c r="I29" s="72">
        <f t="shared" si="4"/>
        <v>0</v>
      </c>
      <c r="J29" s="72">
        <f t="shared" si="5"/>
        <v>0</v>
      </c>
      <c r="K29" s="88">
        <v>0</v>
      </c>
      <c r="L29" s="72">
        <f t="shared" si="6"/>
        <v>0</v>
      </c>
      <c r="M29" s="85">
        <f t="shared" si="7"/>
        <v>0</v>
      </c>
    </row>
    <row r="30" spans="1:13" s="3" customFormat="1" ht="39" customHeight="1" thickBot="1" x14ac:dyDescent="0.25">
      <c r="A30" s="186" t="s">
        <v>52</v>
      </c>
      <c r="B30" s="187" t="s">
        <v>53</v>
      </c>
      <c r="C30" s="188" t="s">
        <v>54</v>
      </c>
      <c r="D30" s="187">
        <v>1350</v>
      </c>
      <c r="E30" s="26">
        <v>0</v>
      </c>
      <c r="F30" s="72">
        <f t="shared" si="8"/>
        <v>0</v>
      </c>
      <c r="G30" s="31">
        <v>0</v>
      </c>
      <c r="H30" s="72">
        <f t="shared" si="3"/>
        <v>0</v>
      </c>
      <c r="I30" s="72">
        <f t="shared" si="4"/>
        <v>0</v>
      </c>
      <c r="J30" s="72">
        <f t="shared" si="5"/>
        <v>0</v>
      </c>
      <c r="K30" s="88">
        <v>0</v>
      </c>
      <c r="L30" s="72">
        <f t="shared" si="6"/>
        <v>0</v>
      </c>
      <c r="M30" s="85">
        <f t="shared" si="7"/>
        <v>0</v>
      </c>
    </row>
    <row r="31" spans="1:13" s="3" customFormat="1" ht="39" customHeight="1" thickBot="1" x14ac:dyDescent="0.25">
      <c r="A31" s="186" t="s">
        <v>55</v>
      </c>
      <c r="B31" s="187" t="s">
        <v>56</v>
      </c>
      <c r="C31" s="188" t="s">
        <v>0</v>
      </c>
      <c r="D31" s="187">
        <v>4480</v>
      </c>
      <c r="E31" s="28">
        <v>0</v>
      </c>
      <c r="F31" s="73">
        <f t="shared" si="8"/>
        <v>0</v>
      </c>
      <c r="G31" s="32">
        <v>0</v>
      </c>
      <c r="H31" s="73">
        <f t="shared" si="3"/>
        <v>0</v>
      </c>
      <c r="I31" s="73">
        <f t="shared" si="4"/>
        <v>0</v>
      </c>
      <c r="J31" s="73">
        <f t="shared" si="5"/>
        <v>0</v>
      </c>
      <c r="K31" s="89">
        <v>0</v>
      </c>
      <c r="L31" s="73">
        <f t="shared" si="6"/>
        <v>0</v>
      </c>
      <c r="M31" s="86">
        <f t="shared" si="7"/>
        <v>0</v>
      </c>
    </row>
    <row r="32" spans="1:13" s="3" customFormat="1" ht="39" customHeight="1" thickBot="1" x14ac:dyDescent="0.25">
      <c r="A32" s="190"/>
      <c r="B32" s="191"/>
      <c r="C32" s="192"/>
      <c r="D32" s="193"/>
      <c r="E32" s="23"/>
      <c r="F32" s="23"/>
      <c r="G32" s="23"/>
      <c r="H32" s="23"/>
      <c r="I32" s="23"/>
      <c r="J32" s="23"/>
      <c r="K32" s="23"/>
      <c r="L32" s="23"/>
      <c r="M32" s="23"/>
    </row>
    <row r="33" spans="1:13" s="5" customFormat="1" ht="39" customHeight="1" thickBot="1" x14ac:dyDescent="0.25">
      <c r="A33" s="194" t="s">
        <v>57</v>
      </c>
      <c r="B33" s="209" t="s">
        <v>58</v>
      </c>
      <c r="C33" s="210"/>
      <c r="D33" s="211"/>
      <c r="E33" s="151">
        <f t="shared" ref="E33:L33" si="9">E34+E60+E85+E90+E100+E134</f>
        <v>0</v>
      </c>
      <c r="F33" s="152" t="e">
        <f t="shared" si="9"/>
        <v>#VALUE!</v>
      </c>
      <c r="G33" s="152">
        <f t="shared" si="9"/>
        <v>0</v>
      </c>
      <c r="H33" s="152">
        <f t="shared" si="9"/>
        <v>0</v>
      </c>
      <c r="I33" s="152" t="e">
        <f t="shared" si="9"/>
        <v>#VALUE!</v>
      </c>
      <c r="J33" s="152" t="e">
        <f t="shared" si="9"/>
        <v>#VALUE!</v>
      </c>
      <c r="K33" s="152"/>
      <c r="L33" s="152" t="e">
        <f t="shared" si="9"/>
        <v>#VALUE!</v>
      </c>
      <c r="M33" s="35" t="e">
        <f>M34+M60+M85+M90+M100+M134</f>
        <v>#VALUE!</v>
      </c>
    </row>
    <row r="34" spans="1:13" s="5" customFormat="1" ht="39" customHeight="1" thickBot="1" x14ac:dyDescent="0.25">
      <c r="A34" s="195" t="s">
        <v>59</v>
      </c>
      <c r="B34" s="206" t="s">
        <v>322</v>
      </c>
      <c r="C34" s="207"/>
      <c r="D34" s="208"/>
      <c r="E34" s="157">
        <f t="shared" ref="E34:L34" si="10">E35+E39+E42+E54</f>
        <v>0</v>
      </c>
      <c r="F34" s="158">
        <f t="shared" si="10"/>
        <v>0</v>
      </c>
      <c r="G34" s="158">
        <f t="shared" si="10"/>
        <v>0</v>
      </c>
      <c r="H34" s="158">
        <f t="shared" si="10"/>
        <v>0</v>
      </c>
      <c r="I34" s="158">
        <f t="shared" si="10"/>
        <v>0</v>
      </c>
      <c r="J34" s="158">
        <f t="shared" si="10"/>
        <v>0</v>
      </c>
      <c r="K34" s="158"/>
      <c r="L34" s="158">
        <f t="shared" si="10"/>
        <v>0</v>
      </c>
      <c r="M34" s="149">
        <f>M35+M39+M42+M54</f>
        <v>0</v>
      </c>
    </row>
    <row r="35" spans="1:13" s="5" customFormat="1" ht="39" customHeight="1" thickBot="1" x14ac:dyDescent="0.25">
      <c r="A35" s="196" t="s">
        <v>61</v>
      </c>
      <c r="B35" s="212" t="s">
        <v>323</v>
      </c>
      <c r="C35" s="213"/>
      <c r="D35" s="214"/>
      <c r="E35" s="155">
        <f t="shared" ref="E35:L35" si="11">SUM(E36:E37)</f>
        <v>0</v>
      </c>
      <c r="F35" s="156">
        <f t="shared" si="11"/>
        <v>0</v>
      </c>
      <c r="G35" s="156">
        <f t="shared" si="11"/>
        <v>0</v>
      </c>
      <c r="H35" s="156">
        <f t="shared" si="11"/>
        <v>0</v>
      </c>
      <c r="I35" s="156">
        <f t="shared" si="11"/>
        <v>0</v>
      </c>
      <c r="J35" s="156">
        <f t="shared" si="11"/>
        <v>0</v>
      </c>
      <c r="K35" s="156"/>
      <c r="L35" s="156">
        <f t="shared" si="11"/>
        <v>0</v>
      </c>
      <c r="M35" s="17">
        <f>SUM(M36:M37)</f>
        <v>0</v>
      </c>
    </row>
    <row r="36" spans="1:13" s="3" customFormat="1" ht="39" customHeight="1" thickBot="1" x14ac:dyDescent="0.25">
      <c r="A36" s="186" t="s">
        <v>63</v>
      </c>
      <c r="B36" s="189" t="s">
        <v>324</v>
      </c>
      <c r="C36" s="188" t="s">
        <v>0</v>
      </c>
      <c r="D36" s="187">
        <v>245</v>
      </c>
      <c r="E36" s="25">
        <v>0</v>
      </c>
      <c r="F36" s="71">
        <f t="shared" ref="F36:F37" si="12">ROUND($D36*E36,2)</f>
        <v>0</v>
      </c>
      <c r="G36" s="30">
        <v>0</v>
      </c>
      <c r="H36" s="71">
        <f t="shared" ref="H36:H37" si="13">ROUND($D36*G36,2)</f>
        <v>0</v>
      </c>
      <c r="I36" s="71">
        <f t="shared" ref="I36:I37" si="14">E36+G36</f>
        <v>0</v>
      </c>
      <c r="J36" s="71">
        <f t="shared" ref="J36:J37" si="15">F36+H36</f>
        <v>0</v>
      </c>
      <c r="K36" s="87">
        <v>0</v>
      </c>
      <c r="L36" s="71">
        <f t="shared" ref="L36:L37" si="16">ROUND(J36*K36,2)</f>
        <v>0</v>
      </c>
      <c r="M36" s="84">
        <f t="shared" ref="M36:M37" si="17">J36+L36</f>
        <v>0</v>
      </c>
    </row>
    <row r="37" spans="1:13" s="3" customFormat="1" ht="39" customHeight="1" thickBot="1" x14ac:dyDescent="0.25">
      <c r="A37" s="186" t="s">
        <v>65</v>
      </c>
      <c r="B37" s="187" t="s">
        <v>337</v>
      </c>
      <c r="C37" s="188" t="s">
        <v>3</v>
      </c>
      <c r="D37" s="187">
        <v>43</v>
      </c>
      <c r="E37" s="26">
        <v>0</v>
      </c>
      <c r="F37" s="72">
        <f t="shared" si="12"/>
        <v>0</v>
      </c>
      <c r="G37" s="31">
        <v>0</v>
      </c>
      <c r="H37" s="72">
        <f t="shared" si="13"/>
        <v>0</v>
      </c>
      <c r="I37" s="72">
        <f t="shared" si="14"/>
        <v>0</v>
      </c>
      <c r="J37" s="72">
        <f t="shared" si="15"/>
        <v>0</v>
      </c>
      <c r="K37" s="88">
        <v>0</v>
      </c>
      <c r="L37" s="72">
        <f t="shared" si="16"/>
        <v>0</v>
      </c>
      <c r="M37" s="85">
        <f t="shared" si="17"/>
        <v>0</v>
      </c>
    </row>
    <row r="38" spans="1:13" s="3" customFormat="1" ht="39" customHeight="1" thickBot="1" x14ac:dyDescent="0.25">
      <c r="A38" s="174"/>
      <c r="B38" s="175"/>
      <c r="C38" s="176"/>
      <c r="D38" s="177"/>
      <c r="E38" s="23"/>
      <c r="F38" s="23"/>
      <c r="G38" s="23"/>
      <c r="H38" s="23"/>
      <c r="I38" s="23"/>
      <c r="J38" s="23"/>
      <c r="K38" s="23"/>
      <c r="L38" s="23"/>
      <c r="M38" s="23"/>
    </row>
    <row r="39" spans="1:13" s="5" customFormat="1" ht="39" customHeight="1" thickBot="1" x14ac:dyDescent="0.25">
      <c r="A39" s="196" t="s">
        <v>67</v>
      </c>
      <c r="B39" s="212" t="s">
        <v>68</v>
      </c>
      <c r="C39" s="213"/>
      <c r="D39" s="214"/>
      <c r="E39" s="155">
        <f t="shared" ref="E39:L39" si="18">SUM(E40)</f>
        <v>0</v>
      </c>
      <c r="F39" s="156">
        <f t="shared" si="18"/>
        <v>0</v>
      </c>
      <c r="G39" s="156">
        <f t="shared" si="18"/>
        <v>0</v>
      </c>
      <c r="H39" s="156">
        <f t="shared" si="18"/>
        <v>0</v>
      </c>
      <c r="I39" s="156">
        <f t="shared" si="18"/>
        <v>0</v>
      </c>
      <c r="J39" s="156">
        <f t="shared" si="18"/>
        <v>0</v>
      </c>
      <c r="K39" s="156"/>
      <c r="L39" s="156">
        <f t="shared" si="18"/>
        <v>0</v>
      </c>
      <c r="M39" s="17">
        <f>SUM(M40)</f>
        <v>0</v>
      </c>
    </row>
    <row r="40" spans="1:13" s="3" customFormat="1" ht="39" customHeight="1" thickBot="1" x14ac:dyDescent="0.25">
      <c r="A40" s="197" t="s">
        <v>69</v>
      </c>
      <c r="B40" s="187" t="s">
        <v>325</v>
      </c>
      <c r="C40" s="198" t="s">
        <v>4</v>
      </c>
      <c r="D40" s="187">
        <v>6</v>
      </c>
      <c r="E40" s="24">
        <v>0</v>
      </c>
      <c r="F40" s="52">
        <f t="shared" ref="F40" si="19">ROUND($D40*E40,2)</f>
        <v>0</v>
      </c>
      <c r="G40" s="29">
        <v>0</v>
      </c>
      <c r="H40" s="52">
        <f>ROUND($D40*G40,2)</f>
        <v>0</v>
      </c>
      <c r="I40" s="52">
        <f>E40+G40</f>
        <v>0</v>
      </c>
      <c r="J40" s="52">
        <f>F40+H40</f>
        <v>0</v>
      </c>
      <c r="K40" s="74">
        <v>0</v>
      </c>
      <c r="L40" s="52">
        <f>ROUND(J40*K40,2)</f>
        <v>0</v>
      </c>
      <c r="M40" s="53">
        <f>J40+L40</f>
        <v>0</v>
      </c>
    </row>
    <row r="41" spans="1:13" s="3" customFormat="1" ht="39" customHeight="1" thickBot="1" x14ac:dyDescent="0.25">
      <c r="A41" s="174"/>
      <c r="B41" s="175"/>
      <c r="C41" s="176"/>
      <c r="D41" s="177"/>
      <c r="E41" s="23"/>
      <c r="F41" s="23"/>
      <c r="G41" s="23"/>
      <c r="H41" s="23"/>
      <c r="I41" s="23"/>
      <c r="J41" s="23"/>
      <c r="K41" s="23"/>
      <c r="L41" s="23"/>
      <c r="M41" s="23"/>
    </row>
    <row r="42" spans="1:13" s="5" customFormat="1" ht="39" customHeight="1" thickBot="1" x14ac:dyDescent="0.25">
      <c r="A42" s="196" t="s">
        <v>71</v>
      </c>
      <c r="B42" s="212" t="s">
        <v>72</v>
      </c>
      <c r="C42" s="213"/>
      <c r="D42" s="214"/>
      <c r="E42" s="155">
        <f t="shared" ref="E42:L42" si="20">SUM(E43:E52)</f>
        <v>0</v>
      </c>
      <c r="F42" s="156">
        <f t="shared" si="20"/>
        <v>0</v>
      </c>
      <c r="G42" s="156">
        <f t="shared" si="20"/>
        <v>0</v>
      </c>
      <c r="H42" s="156">
        <f t="shared" si="20"/>
        <v>0</v>
      </c>
      <c r="I42" s="156">
        <f t="shared" si="20"/>
        <v>0</v>
      </c>
      <c r="J42" s="156">
        <f t="shared" si="20"/>
        <v>0</v>
      </c>
      <c r="K42" s="156"/>
      <c r="L42" s="156">
        <f t="shared" si="20"/>
        <v>0</v>
      </c>
      <c r="M42" s="17">
        <f>SUM(M43:M52)</f>
        <v>0</v>
      </c>
    </row>
    <row r="43" spans="1:13" s="3" customFormat="1" ht="39" customHeight="1" thickBot="1" x14ac:dyDescent="0.25">
      <c r="A43" s="197" t="s">
        <v>73</v>
      </c>
      <c r="B43" s="198" t="s">
        <v>74</v>
      </c>
      <c r="C43" s="198" t="s">
        <v>0</v>
      </c>
      <c r="D43" s="187">
        <v>4</v>
      </c>
      <c r="E43" s="25">
        <v>0</v>
      </c>
      <c r="F43" s="71">
        <f t="shared" ref="F43:F52" si="21">ROUND($D43*E43,2)</f>
        <v>0</v>
      </c>
      <c r="G43" s="30">
        <v>0</v>
      </c>
      <c r="H43" s="71">
        <f t="shared" ref="H43:H52" si="22">ROUND($D43*G43,2)</f>
        <v>0</v>
      </c>
      <c r="I43" s="71">
        <f t="shared" ref="I43:I52" si="23">E43+G43</f>
        <v>0</v>
      </c>
      <c r="J43" s="71">
        <f t="shared" ref="J43:J52" si="24">F43+H43</f>
        <v>0</v>
      </c>
      <c r="K43" s="87">
        <v>0</v>
      </c>
      <c r="L43" s="71">
        <f t="shared" ref="L43:L52" si="25">ROUND(J43*K43,2)</f>
        <v>0</v>
      </c>
      <c r="M43" s="84">
        <f t="shared" ref="M43:M52" si="26">J43+L43</f>
        <v>0</v>
      </c>
    </row>
    <row r="44" spans="1:13" s="3" customFormat="1" ht="39" customHeight="1" thickBot="1" x14ac:dyDescent="0.25">
      <c r="A44" s="197" t="s">
        <v>75</v>
      </c>
      <c r="B44" s="198" t="s">
        <v>76</v>
      </c>
      <c r="C44" s="198" t="s">
        <v>0</v>
      </c>
      <c r="D44" s="187">
        <v>4</v>
      </c>
      <c r="E44" s="26">
        <v>0</v>
      </c>
      <c r="F44" s="72">
        <f t="shared" si="21"/>
        <v>0</v>
      </c>
      <c r="G44" s="31">
        <v>0</v>
      </c>
      <c r="H44" s="72">
        <f t="shared" si="22"/>
        <v>0</v>
      </c>
      <c r="I44" s="72">
        <f t="shared" si="23"/>
        <v>0</v>
      </c>
      <c r="J44" s="72">
        <f t="shared" si="24"/>
        <v>0</v>
      </c>
      <c r="K44" s="88">
        <v>0</v>
      </c>
      <c r="L44" s="72">
        <f t="shared" si="25"/>
        <v>0</v>
      </c>
      <c r="M44" s="85">
        <f t="shared" si="26"/>
        <v>0</v>
      </c>
    </row>
    <row r="45" spans="1:13" s="3" customFormat="1" ht="39" customHeight="1" thickBot="1" x14ac:dyDescent="0.25">
      <c r="A45" s="197" t="s">
        <v>77</v>
      </c>
      <c r="B45" s="198" t="s">
        <v>78</v>
      </c>
      <c r="C45" s="198" t="s">
        <v>0</v>
      </c>
      <c r="D45" s="187">
        <v>69</v>
      </c>
      <c r="E45" s="26">
        <v>0</v>
      </c>
      <c r="F45" s="72">
        <f t="shared" si="21"/>
        <v>0</v>
      </c>
      <c r="G45" s="31">
        <v>0</v>
      </c>
      <c r="H45" s="72">
        <f t="shared" si="22"/>
        <v>0</v>
      </c>
      <c r="I45" s="72">
        <f t="shared" si="23"/>
        <v>0</v>
      </c>
      <c r="J45" s="72">
        <f t="shared" si="24"/>
        <v>0</v>
      </c>
      <c r="K45" s="88">
        <v>0</v>
      </c>
      <c r="L45" s="72">
        <f t="shared" si="25"/>
        <v>0</v>
      </c>
      <c r="M45" s="85">
        <f t="shared" si="26"/>
        <v>0</v>
      </c>
    </row>
    <row r="46" spans="1:13" s="3" customFormat="1" ht="39" customHeight="1" thickBot="1" x14ac:dyDescent="0.25">
      <c r="A46" s="197" t="s">
        <v>79</v>
      </c>
      <c r="B46" s="198" t="s">
        <v>80</v>
      </c>
      <c r="C46" s="198" t="s">
        <v>31</v>
      </c>
      <c r="D46" s="187">
        <v>54</v>
      </c>
      <c r="E46" s="26">
        <v>0</v>
      </c>
      <c r="F46" s="72">
        <f t="shared" si="21"/>
        <v>0</v>
      </c>
      <c r="G46" s="31">
        <v>0</v>
      </c>
      <c r="H46" s="72">
        <f t="shared" si="22"/>
        <v>0</v>
      </c>
      <c r="I46" s="72">
        <f t="shared" si="23"/>
        <v>0</v>
      </c>
      <c r="J46" s="72">
        <f t="shared" si="24"/>
        <v>0</v>
      </c>
      <c r="K46" s="88">
        <v>0</v>
      </c>
      <c r="L46" s="72">
        <f t="shared" si="25"/>
        <v>0</v>
      </c>
      <c r="M46" s="85">
        <f t="shared" si="26"/>
        <v>0</v>
      </c>
    </row>
    <row r="47" spans="1:13" s="3" customFormat="1" ht="39" customHeight="1" thickBot="1" x14ac:dyDescent="0.25">
      <c r="A47" s="197" t="s">
        <v>81</v>
      </c>
      <c r="B47" s="198" t="s">
        <v>338</v>
      </c>
      <c r="C47" s="198" t="s">
        <v>3</v>
      </c>
      <c r="D47" s="187">
        <v>123</v>
      </c>
      <c r="E47" s="26">
        <v>0</v>
      </c>
      <c r="F47" s="72">
        <f t="shared" si="21"/>
        <v>0</v>
      </c>
      <c r="G47" s="31">
        <v>0</v>
      </c>
      <c r="H47" s="72">
        <f t="shared" si="22"/>
        <v>0</v>
      </c>
      <c r="I47" s="72">
        <f t="shared" si="23"/>
        <v>0</v>
      </c>
      <c r="J47" s="72">
        <f t="shared" si="24"/>
        <v>0</v>
      </c>
      <c r="K47" s="88">
        <v>0</v>
      </c>
      <c r="L47" s="72">
        <f t="shared" si="25"/>
        <v>0</v>
      </c>
      <c r="M47" s="85">
        <f t="shared" si="26"/>
        <v>0</v>
      </c>
    </row>
    <row r="48" spans="1:13" s="3" customFormat="1" ht="39" customHeight="1" thickBot="1" x14ac:dyDescent="0.25">
      <c r="A48" s="197" t="s">
        <v>83</v>
      </c>
      <c r="B48" s="187" t="s">
        <v>84</v>
      </c>
      <c r="C48" s="198" t="s">
        <v>0</v>
      </c>
      <c r="D48" s="187">
        <v>18</v>
      </c>
      <c r="E48" s="26">
        <v>0</v>
      </c>
      <c r="F48" s="72">
        <f t="shared" si="21"/>
        <v>0</v>
      </c>
      <c r="G48" s="31">
        <v>0</v>
      </c>
      <c r="H48" s="72">
        <f t="shared" si="22"/>
        <v>0</v>
      </c>
      <c r="I48" s="72">
        <f t="shared" si="23"/>
        <v>0</v>
      </c>
      <c r="J48" s="72">
        <f t="shared" si="24"/>
        <v>0</v>
      </c>
      <c r="K48" s="88">
        <v>0</v>
      </c>
      <c r="L48" s="72">
        <f t="shared" si="25"/>
        <v>0</v>
      </c>
      <c r="M48" s="85">
        <f t="shared" si="26"/>
        <v>0</v>
      </c>
    </row>
    <row r="49" spans="1:13" s="3" customFormat="1" ht="39" customHeight="1" thickBot="1" x14ac:dyDescent="0.25">
      <c r="A49" s="197" t="s">
        <v>85</v>
      </c>
      <c r="B49" s="198" t="s">
        <v>86</v>
      </c>
      <c r="C49" s="198" t="s">
        <v>3</v>
      </c>
      <c r="D49" s="187">
        <v>27</v>
      </c>
      <c r="E49" s="26">
        <v>0</v>
      </c>
      <c r="F49" s="72">
        <f t="shared" si="21"/>
        <v>0</v>
      </c>
      <c r="G49" s="31">
        <v>0</v>
      </c>
      <c r="H49" s="72">
        <f t="shared" si="22"/>
        <v>0</v>
      </c>
      <c r="I49" s="72">
        <f t="shared" si="23"/>
        <v>0</v>
      </c>
      <c r="J49" s="72">
        <f t="shared" si="24"/>
        <v>0</v>
      </c>
      <c r="K49" s="88">
        <v>0</v>
      </c>
      <c r="L49" s="72">
        <f t="shared" si="25"/>
        <v>0</v>
      </c>
      <c r="M49" s="85">
        <f t="shared" si="26"/>
        <v>0</v>
      </c>
    </row>
    <row r="50" spans="1:13" s="3" customFormat="1" ht="39" customHeight="1" thickBot="1" x14ac:dyDescent="0.25">
      <c r="A50" s="197" t="s">
        <v>87</v>
      </c>
      <c r="B50" s="198" t="s">
        <v>326</v>
      </c>
      <c r="C50" s="198" t="s">
        <v>3</v>
      </c>
      <c r="D50" s="187">
        <v>120</v>
      </c>
      <c r="E50" s="26">
        <v>0</v>
      </c>
      <c r="F50" s="72">
        <f t="shared" si="21"/>
        <v>0</v>
      </c>
      <c r="G50" s="31">
        <v>0</v>
      </c>
      <c r="H50" s="72">
        <f t="shared" si="22"/>
        <v>0</v>
      </c>
      <c r="I50" s="72">
        <f t="shared" si="23"/>
        <v>0</v>
      </c>
      <c r="J50" s="72">
        <f t="shared" si="24"/>
        <v>0</v>
      </c>
      <c r="K50" s="88">
        <v>0</v>
      </c>
      <c r="L50" s="72">
        <f t="shared" si="25"/>
        <v>0</v>
      </c>
      <c r="M50" s="85">
        <f t="shared" si="26"/>
        <v>0</v>
      </c>
    </row>
    <row r="51" spans="1:13" s="3" customFormat="1" ht="39" customHeight="1" thickBot="1" x14ac:dyDescent="0.25">
      <c r="A51" s="197" t="s">
        <v>89</v>
      </c>
      <c r="B51" s="198" t="s">
        <v>90</v>
      </c>
      <c r="C51" s="198" t="s">
        <v>0</v>
      </c>
      <c r="D51" s="187">
        <v>54</v>
      </c>
      <c r="E51" s="26">
        <v>0</v>
      </c>
      <c r="F51" s="72">
        <f t="shared" si="21"/>
        <v>0</v>
      </c>
      <c r="G51" s="31">
        <v>0</v>
      </c>
      <c r="H51" s="72">
        <f t="shared" si="22"/>
        <v>0</v>
      </c>
      <c r="I51" s="72">
        <f t="shared" si="23"/>
        <v>0</v>
      </c>
      <c r="J51" s="72">
        <f t="shared" si="24"/>
        <v>0</v>
      </c>
      <c r="K51" s="88">
        <v>0</v>
      </c>
      <c r="L51" s="72">
        <f t="shared" si="25"/>
        <v>0</v>
      </c>
      <c r="M51" s="85">
        <f t="shared" si="26"/>
        <v>0</v>
      </c>
    </row>
    <row r="52" spans="1:13" s="3" customFormat="1" ht="39" customHeight="1" thickBot="1" x14ac:dyDescent="0.25">
      <c r="A52" s="197" t="s">
        <v>91</v>
      </c>
      <c r="B52" s="198" t="s">
        <v>339</v>
      </c>
      <c r="C52" s="198" t="s">
        <v>3</v>
      </c>
      <c r="D52" s="187">
        <v>52</v>
      </c>
      <c r="E52" s="27">
        <v>0</v>
      </c>
      <c r="F52" s="72">
        <f t="shared" si="21"/>
        <v>0</v>
      </c>
      <c r="G52" s="31">
        <v>0</v>
      </c>
      <c r="H52" s="72">
        <f t="shared" si="22"/>
        <v>0</v>
      </c>
      <c r="I52" s="72">
        <f t="shared" si="23"/>
        <v>0</v>
      </c>
      <c r="J52" s="72">
        <f t="shared" si="24"/>
        <v>0</v>
      </c>
      <c r="K52" s="88">
        <v>0</v>
      </c>
      <c r="L52" s="72">
        <f t="shared" si="25"/>
        <v>0</v>
      </c>
      <c r="M52" s="85">
        <f t="shared" si="26"/>
        <v>0</v>
      </c>
    </row>
    <row r="53" spans="1:13" s="3" customFormat="1" ht="39" customHeight="1" thickBot="1" x14ac:dyDescent="0.25">
      <c r="A53" s="174"/>
      <c r="B53" s="175"/>
      <c r="C53" s="176"/>
      <c r="D53" s="177"/>
      <c r="E53" s="23"/>
      <c r="F53" s="23"/>
      <c r="G53" s="23"/>
      <c r="H53" s="23"/>
      <c r="I53" s="23"/>
      <c r="J53" s="23"/>
      <c r="K53" s="23"/>
      <c r="L53" s="23"/>
      <c r="M53" s="23"/>
    </row>
    <row r="54" spans="1:13" s="5" customFormat="1" ht="39" customHeight="1" thickBot="1" x14ac:dyDescent="0.25">
      <c r="A54" s="196" t="s">
        <v>93</v>
      </c>
      <c r="B54" s="212" t="s">
        <v>94</v>
      </c>
      <c r="C54" s="213"/>
      <c r="D54" s="214"/>
      <c r="E54" s="155">
        <f t="shared" ref="E54:L54" si="27">SUM(E55:E58)</f>
        <v>0</v>
      </c>
      <c r="F54" s="156">
        <f t="shared" si="27"/>
        <v>0</v>
      </c>
      <c r="G54" s="156">
        <f t="shared" si="27"/>
        <v>0</v>
      </c>
      <c r="H54" s="156">
        <f t="shared" si="27"/>
        <v>0</v>
      </c>
      <c r="I54" s="156">
        <f t="shared" si="27"/>
        <v>0</v>
      </c>
      <c r="J54" s="156">
        <f t="shared" si="27"/>
        <v>0</v>
      </c>
      <c r="K54" s="156"/>
      <c r="L54" s="156">
        <f t="shared" si="27"/>
        <v>0</v>
      </c>
      <c r="M54" s="17">
        <f>SUM(M55:M58)</f>
        <v>0</v>
      </c>
    </row>
    <row r="55" spans="1:13" s="3" customFormat="1" ht="39" customHeight="1" thickBot="1" x14ac:dyDescent="0.25">
      <c r="A55" s="197" t="s">
        <v>95</v>
      </c>
      <c r="B55" s="198" t="s">
        <v>96</v>
      </c>
      <c r="C55" s="198" t="s">
        <v>0</v>
      </c>
      <c r="D55" s="187">
        <v>36</v>
      </c>
      <c r="E55" s="25">
        <v>0</v>
      </c>
      <c r="F55" s="71">
        <f t="shared" ref="F55:F58" si="28">ROUND($D55*E55,2)</f>
        <v>0</v>
      </c>
      <c r="G55" s="30">
        <v>0</v>
      </c>
      <c r="H55" s="71">
        <f t="shared" ref="H55:H58" si="29">ROUND($D55*G55,2)</f>
        <v>0</v>
      </c>
      <c r="I55" s="71">
        <f t="shared" ref="I55:I58" si="30">E55+G55</f>
        <v>0</v>
      </c>
      <c r="J55" s="71">
        <f t="shared" ref="J55:J58" si="31">F55+H55</f>
        <v>0</v>
      </c>
      <c r="K55" s="87">
        <v>0</v>
      </c>
      <c r="L55" s="71">
        <f t="shared" ref="L55:L58" si="32">ROUND(J55*K55,2)</f>
        <v>0</v>
      </c>
      <c r="M55" s="84">
        <f t="shared" ref="M55:M58" si="33">J55+L55</f>
        <v>0</v>
      </c>
    </row>
    <row r="56" spans="1:13" s="3" customFormat="1" ht="39" customHeight="1" thickBot="1" x14ac:dyDescent="0.25">
      <c r="A56" s="197" t="s">
        <v>97</v>
      </c>
      <c r="B56" s="198" t="s">
        <v>98</v>
      </c>
      <c r="C56" s="198" t="s">
        <v>0</v>
      </c>
      <c r="D56" s="187">
        <v>36</v>
      </c>
      <c r="E56" s="26">
        <v>0</v>
      </c>
      <c r="F56" s="72">
        <f t="shared" si="28"/>
        <v>0</v>
      </c>
      <c r="G56" s="31">
        <v>0</v>
      </c>
      <c r="H56" s="72">
        <f t="shared" si="29"/>
        <v>0</v>
      </c>
      <c r="I56" s="72">
        <f t="shared" si="30"/>
        <v>0</v>
      </c>
      <c r="J56" s="72">
        <f t="shared" si="31"/>
        <v>0</v>
      </c>
      <c r="K56" s="88">
        <v>0</v>
      </c>
      <c r="L56" s="72">
        <f t="shared" si="32"/>
        <v>0</v>
      </c>
      <c r="M56" s="85">
        <f t="shared" si="33"/>
        <v>0</v>
      </c>
    </row>
    <row r="57" spans="1:13" s="3" customFormat="1" ht="39" customHeight="1" thickBot="1" x14ac:dyDescent="0.25">
      <c r="A57" s="197" t="s">
        <v>99</v>
      </c>
      <c r="B57" s="198" t="s">
        <v>100</v>
      </c>
      <c r="C57" s="198" t="s">
        <v>0</v>
      </c>
      <c r="D57" s="187">
        <v>36</v>
      </c>
      <c r="E57" s="26">
        <v>0</v>
      </c>
      <c r="F57" s="72">
        <f t="shared" si="28"/>
        <v>0</v>
      </c>
      <c r="G57" s="31">
        <v>0</v>
      </c>
      <c r="H57" s="72">
        <f t="shared" si="29"/>
        <v>0</v>
      </c>
      <c r="I57" s="72">
        <f t="shared" si="30"/>
        <v>0</v>
      </c>
      <c r="J57" s="72">
        <f t="shared" si="31"/>
        <v>0</v>
      </c>
      <c r="K57" s="88">
        <v>0</v>
      </c>
      <c r="L57" s="72">
        <f t="shared" si="32"/>
        <v>0</v>
      </c>
      <c r="M57" s="85">
        <f t="shared" si="33"/>
        <v>0</v>
      </c>
    </row>
    <row r="58" spans="1:13" s="3" customFormat="1" ht="39" customHeight="1" thickBot="1" x14ac:dyDescent="0.25">
      <c r="A58" s="197" t="s">
        <v>101</v>
      </c>
      <c r="B58" s="198" t="s">
        <v>340</v>
      </c>
      <c r="C58" s="198" t="s">
        <v>0</v>
      </c>
      <c r="D58" s="187">
        <v>36</v>
      </c>
      <c r="E58" s="26">
        <v>0</v>
      </c>
      <c r="F58" s="72">
        <f t="shared" si="28"/>
        <v>0</v>
      </c>
      <c r="G58" s="31">
        <v>0</v>
      </c>
      <c r="H58" s="72">
        <f t="shared" si="29"/>
        <v>0</v>
      </c>
      <c r="I58" s="72">
        <f t="shared" si="30"/>
        <v>0</v>
      </c>
      <c r="J58" s="72">
        <f t="shared" si="31"/>
        <v>0</v>
      </c>
      <c r="K58" s="88">
        <v>0</v>
      </c>
      <c r="L58" s="72">
        <f t="shared" si="32"/>
        <v>0</v>
      </c>
      <c r="M58" s="85">
        <f t="shared" si="33"/>
        <v>0</v>
      </c>
    </row>
    <row r="59" spans="1:13" s="3" customFormat="1" ht="39" customHeight="1" thickBot="1" x14ac:dyDescent="0.25">
      <c r="A59" s="174"/>
      <c r="B59" s="175"/>
      <c r="C59" s="176"/>
      <c r="D59" s="177"/>
      <c r="E59" s="23"/>
      <c r="F59" s="23"/>
      <c r="G59" s="23"/>
      <c r="H59" s="23"/>
      <c r="I59" s="23"/>
      <c r="J59" s="23"/>
      <c r="K59" s="23"/>
      <c r="L59" s="23"/>
      <c r="M59" s="23"/>
    </row>
    <row r="60" spans="1:13" s="5" customFormat="1" ht="39" customHeight="1" thickBot="1" x14ac:dyDescent="0.25">
      <c r="A60" s="195" t="s">
        <v>103</v>
      </c>
      <c r="B60" s="206" t="s">
        <v>104</v>
      </c>
      <c r="C60" s="207"/>
      <c r="D60" s="208"/>
      <c r="E60" s="157">
        <f t="shared" ref="E60:L60" si="34">E61+E64+E68+E76</f>
        <v>0</v>
      </c>
      <c r="F60" s="158">
        <f t="shared" si="34"/>
        <v>0</v>
      </c>
      <c r="G60" s="158">
        <f t="shared" si="34"/>
        <v>0</v>
      </c>
      <c r="H60" s="158">
        <f t="shared" si="34"/>
        <v>0</v>
      </c>
      <c r="I60" s="158">
        <f t="shared" si="34"/>
        <v>0</v>
      </c>
      <c r="J60" s="158">
        <f t="shared" si="34"/>
        <v>0</v>
      </c>
      <c r="K60" s="158"/>
      <c r="L60" s="158">
        <f t="shared" si="34"/>
        <v>0</v>
      </c>
      <c r="M60" s="149">
        <f>M61+M64+M68+M76</f>
        <v>0</v>
      </c>
    </row>
    <row r="61" spans="1:13" s="5" customFormat="1" ht="39" customHeight="1" thickBot="1" x14ac:dyDescent="0.25">
      <c r="A61" s="196" t="s">
        <v>105</v>
      </c>
      <c r="B61" s="212" t="s">
        <v>106</v>
      </c>
      <c r="C61" s="213"/>
      <c r="D61" s="214"/>
      <c r="E61" s="155">
        <f t="shared" ref="E61:L61" si="35">SUM(E62)</f>
        <v>0</v>
      </c>
      <c r="F61" s="156">
        <f t="shared" si="35"/>
        <v>0</v>
      </c>
      <c r="G61" s="156">
        <f t="shared" si="35"/>
        <v>0</v>
      </c>
      <c r="H61" s="156">
        <f t="shared" si="35"/>
        <v>0</v>
      </c>
      <c r="I61" s="156">
        <f t="shared" si="35"/>
        <v>0</v>
      </c>
      <c r="J61" s="156">
        <f t="shared" si="35"/>
        <v>0</v>
      </c>
      <c r="K61" s="156"/>
      <c r="L61" s="156">
        <f t="shared" si="35"/>
        <v>0</v>
      </c>
      <c r="M61" s="17">
        <f>SUM(M62)</f>
        <v>0</v>
      </c>
    </row>
    <row r="62" spans="1:13" s="3" customFormat="1" ht="39" customHeight="1" thickBot="1" x14ac:dyDescent="0.25">
      <c r="A62" s="197" t="s">
        <v>107</v>
      </c>
      <c r="B62" s="187" t="s">
        <v>108</v>
      </c>
      <c r="C62" s="198" t="s">
        <v>0</v>
      </c>
      <c r="D62" s="187">
        <v>8</v>
      </c>
      <c r="E62" s="24">
        <v>0</v>
      </c>
      <c r="F62" s="52">
        <f t="shared" ref="F62" si="36">ROUND($D62*E62,2)</f>
        <v>0</v>
      </c>
      <c r="G62" s="29">
        <v>0</v>
      </c>
      <c r="H62" s="52">
        <f>ROUND($D62*G62,2)</f>
        <v>0</v>
      </c>
      <c r="I62" s="52">
        <f>E62+G62</f>
        <v>0</v>
      </c>
      <c r="J62" s="52">
        <f>F62+H62</f>
        <v>0</v>
      </c>
      <c r="K62" s="74">
        <v>0</v>
      </c>
      <c r="L62" s="52">
        <f>ROUND(J62*K62,2)</f>
        <v>0</v>
      </c>
      <c r="M62" s="53">
        <f>J62+L62</f>
        <v>0</v>
      </c>
    </row>
    <row r="63" spans="1:13" s="3" customFormat="1" ht="39" customHeight="1" thickBot="1" x14ac:dyDescent="0.25">
      <c r="A63" s="174"/>
      <c r="B63" s="175"/>
      <c r="C63" s="176"/>
      <c r="D63" s="177"/>
      <c r="E63" s="23"/>
      <c r="F63" s="23"/>
      <c r="G63" s="23"/>
      <c r="H63" s="23"/>
      <c r="I63" s="23"/>
      <c r="J63" s="23"/>
      <c r="K63" s="23"/>
      <c r="L63" s="23"/>
      <c r="M63" s="23"/>
    </row>
    <row r="64" spans="1:13" s="5" customFormat="1" ht="39" customHeight="1" thickBot="1" x14ac:dyDescent="0.25">
      <c r="A64" s="196" t="s">
        <v>109</v>
      </c>
      <c r="B64" s="212" t="s">
        <v>110</v>
      </c>
      <c r="C64" s="213"/>
      <c r="D64" s="214"/>
      <c r="E64" s="155">
        <f t="shared" ref="E64:L64" si="37">SUM(E65:E66)</f>
        <v>0</v>
      </c>
      <c r="F64" s="156">
        <f t="shared" si="37"/>
        <v>0</v>
      </c>
      <c r="G64" s="156">
        <f t="shared" si="37"/>
        <v>0</v>
      </c>
      <c r="H64" s="156">
        <f t="shared" si="37"/>
        <v>0</v>
      </c>
      <c r="I64" s="156">
        <f t="shared" si="37"/>
        <v>0</v>
      </c>
      <c r="J64" s="156">
        <f t="shared" si="37"/>
        <v>0</v>
      </c>
      <c r="K64" s="156"/>
      <c r="L64" s="156">
        <f t="shared" si="37"/>
        <v>0</v>
      </c>
      <c r="M64" s="17">
        <f>SUM(M65:M66)</f>
        <v>0</v>
      </c>
    </row>
    <row r="65" spans="1:13" s="3" customFormat="1" ht="39" customHeight="1" thickBot="1" x14ac:dyDescent="0.25">
      <c r="A65" s="197" t="s">
        <v>111</v>
      </c>
      <c r="B65" s="187" t="s">
        <v>112</v>
      </c>
      <c r="C65" s="198" t="s">
        <v>4</v>
      </c>
      <c r="D65" s="187">
        <v>9</v>
      </c>
      <c r="E65" s="25">
        <v>0</v>
      </c>
      <c r="F65" s="71">
        <f t="shared" ref="F65:F66" si="38">ROUND($D65*E65,2)</f>
        <v>0</v>
      </c>
      <c r="G65" s="30">
        <v>0</v>
      </c>
      <c r="H65" s="71">
        <f t="shared" ref="H65:H66" si="39">ROUND($D65*G65,2)</f>
        <v>0</v>
      </c>
      <c r="I65" s="71">
        <f t="shared" ref="I65:I66" si="40">E65+G65</f>
        <v>0</v>
      </c>
      <c r="J65" s="71">
        <f t="shared" ref="J65:J66" si="41">F65+H65</f>
        <v>0</v>
      </c>
      <c r="K65" s="87">
        <v>0</v>
      </c>
      <c r="L65" s="71">
        <f t="shared" ref="L65:L66" si="42">ROUND(J65*K65,2)</f>
        <v>0</v>
      </c>
      <c r="M65" s="84">
        <f t="shared" ref="M65:M66" si="43">J65+L65</f>
        <v>0</v>
      </c>
    </row>
    <row r="66" spans="1:13" s="3" customFormat="1" ht="39" customHeight="1" thickBot="1" x14ac:dyDescent="0.25">
      <c r="A66" s="197" t="s">
        <v>113</v>
      </c>
      <c r="B66" s="187" t="s">
        <v>114</v>
      </c>
      <c r="C66" s="198" t="s">
        <v>4</v>
      </c>
      <c r="D66" s="187">
        <v>9</v>
      </c>
      <c r="E66" s="26">
        <v>0</v>
      </c>
      <c r="F66" s="72">
        <f t="shared" si="38"/>
        <v>0</v>
      </c>
      <c r="G66" s="31">
        <v>0</v>
      </c>
      <c r="H66" s="72">
        <f t="shared" si="39"/>
        <v>0</v>
      </c>
      <c r="I66" s="72">
        <f t="shared" si="40"/>
        <v>0</v>
      </c>
      <c r="J66" s="72">
        <f t="shared" si="41"/>
        <v>0</v>
      </c>
      <c r="K66" s="88">
        <v>0</v>
      </c>
      <c r="L66" s="72">
        <f t="shared" si="42"/>
        <v>0</v>
      </c>
      <c r="M66" s="85">
        <f t="shared" si="43"/>
        <v>0</v>
      </c>
    </row>
    <row r="67" spans="1:13" s="3" customFormat="1" ht="39" customHeight="1" thickBot="1" x14ac:dyDescent="0.25">
      <c r="A67" s="174"/>
      <c r="B67" s="175"/>
      <c r="C67" s="176"/>
      <c r="D67" s="177"/>
      <c r="E67" s="23"/>
      <c r="F67" s="23"/>
      <c r="G67" s="23"/>
      <c r="H67" s="23"/>
      <c r="I67" s="23"/>
      <c r="J67" s="23"/>
      <c r="K67" s="23"/>
      <c r="L67" s="23"/>
      <c r="M67" s="23"/>
    </row>
    <row r="68" spans="1:13" s="5" customFormat="1" ht="39" customHeight="1" thickBot="1" x14ac:dyDescent="0.25">
      <c r="A68" s="196" t="s">
        <v>115</v>
      </c>
      <c r="B68" s="212" t="s">
        <v>116</v>
      </c>
      <c r="C68" s="213"/>
      <c r="D68" s="214"/>
      <c r="E68" s="155">
        <f t="shared" ref="E68:L68" si="44">SUM(E69:E74)</f>
        <v>0</v>
      </c>
      <c r="F68" s="156">
        <f t="shared" si="44"/>
        <v>0</v>
      </c>
      <c r="G68" s="156">
        <f t="shared" si="44"/>
        <v>0</v>
      </c>
      <c r="H68" s="156">
        <f t="shared" si="44"/>
        <v>0</v>
      </c>
      <c r="I68" s="156">
        <f t="shared" si="44"/>
        <v>0</v>
      </c>
      <c r="J68" s="156">
        <f t="shared" si="44"/>
        <v>0</v>
      </c>
      <c r="K68" s="156"/>
      <c r="L68" s="156">
        <f t="shared" si="44"/>
        <v>0</v>
      </c>
      <c r="M68" s="17">
        <f>SUM(M69:M74)</f>
        <v>0</v>
      </c>
    </row>
    <row r="69" spans="1:13" s="41" customFormat="1" ht="39" customHeight="1" thickBot="1" x14ac:dyDescent="0.25">
      <c r="A69" s="199" t="s">
        <v>117</v>
      </c>
      <c r="B69" s="187" t="s">
        <v>118</v>
      </c>
      <c r="C69" s="198" t="s">
        <v>5</v>
      </c>
      <c r="D69" s="187">
        <v>1</v>
      </c>
      <c r="E69" s="25">
        <v>0</v>
      </c>
      <c r="F69" s="71">
        <f t="shared" ref="F69:F74" si="45">ROUND($D69*E69,2)</f>
        <v>0</v>
      </c>
      <c r="G69" s="30">
        <v>0</v>
      </c>
      <c r="H69" s="71">
        <f t="shared" ref="H69:H74" si="46">ROUND($D69*G69,2)</f>
        <v>0</v>
      </c>
      <c r="I69" s="71">
        <f t="shared" ref="I69:I74" si="47">E69+G69</f>
        <v>0</v>
      </c>
      <c r="J69" s="71">
        <f t="shared" ref="J69:J74" si="48">F69+H69</f>
        <v>0</v>
      </c>
      <c r="K69" s="87">
        <v>0</v>
      </c>
      <c r="L69" s="71">
        <f t="shared" ref="L69:L74" si="49">ROUND(J69*K69,2)</f>
        <v>0</v>
      </c>
      <c r="M69" s="84">
        <f t="shared" ref="M69:M74" si="50">J69+L69</f>
        <v>0</v>
      </c>
    </row>
    <row r="70" spans="1:13" s="41" customFormat="1" ht="39" customHeight="1" thickBot="1" x14ac:dyDescent="0.25">
      <c r="A70" s="199" t="s">
        <v>119</v>
      </c>
      <c r="B70" s="187" t="s">
        <v>120</v>
      </c>
      <c r="C70" s="198" t="s">
        <v>4</v>
      </c>
      <c r="D70" s="187">
        <v>24</v>
      </c>
      <c r="E70" s="26">
        <v>0</v>
      </c>
      <c r="F70" s="72">
        <f t="shared" si="45"/>
        <v>0</v>
      </c>
      <c r="G70" s="31">
        <v>0</v>
      </c>
      <c r="H70" s="72">
        <f t="shared" si="46"/>
        <v>0</v>
      </c>
      <c r="I70" s="72">
        <f t="shared" si="47"/>
        <v>0</v>
      </c>
      <c r="J70" s="72">
        <f t="shared" si="48"/>
        <v>0</v>
      </c>
      <c r="K70" s="88">
        <v>0</v>
      </c>
      <c r="L70" s="72">
        <f t="shared" si="49"/>
        <v>0</v>
      </c>
      <c r="M70" s="85">
        <f t="shared" si="50"/>
        <v>0</v>
      </c>
    </row>
    <row r="71" spans="1:13" s="42" customFormat="1" ht="39" customHeight="1" thickBot="1" x14ac:dyDescent="0.25">
      <c r="A71" s="199" t="s">
        <v>121</v>
      </c>
      <c r="B71" s="187" t="s">
        <v>122</v>
      </c>
      <c r="C71" s="198" t="s">
        <v>0</v>
      </c>
      <c r="D71" s="198">
        <v>222.6</v>
      </c>
      <c r="E71" s="26">
        <v>0</v>
      </c>
      <c r="F71" s="72">
        <f t="shared" si="45"/>
        <v>0</v>
      </c>
      <c r="G71" s="31">
        <v>0</v>
      </c>
      <c r="H71" s="72">
        <f t="shared" si="46"/>
        <v>0</v>
      </c>
      <c r="I71" s="72">
        <f t="shared" si="47"/>
        <v>0</v>
      </c>
      <c r="J71" s="72">
        <f t="shared" si="48"/>
        <v>0</v>
      </c>
      <c r="K71" s="88">
        <v>0</v>
      </c>
      <c r="L71" s="72">
        <f t="shared" si="49"/>
        <v>0</v>
      </c>
      <c r="M71" s="85">
        <f t="shared" si="50"/>
        <v>0</v>
      </c>
    </row>
    <row r="72" spans="1:13" s="42" customFormat="1" ht="39" customHeight="1" thickBot="1" x14ac:dyDescent="0.25">
      <c r="A72" s="199" t="s">
        <v>123</v>
      </c>
      <c r="B72" s="187" t="s">
        <v>327</v>
      </c>
      <c r="C72" s="198" t="s">
        <v>0</v>
      </c>
      <c r="D72" s="198">
        <v>222.6</v>
      </c>
      <c r="E72" s="26">
        <v>0</v>
      </c>
      <c r="F72" s="72">
        <f t="shared" si="45"/>
        <v>0</v>
      </c>
      <c r="G72" s="31">
        <v>0</v>
      </c>
      <c r="H72" s="72">
        <f t="shared" si="46"/>
        <v>0</v>
      </c>
      <c r="I72" s="72">
        <f t="shared" si="47"/>
        <v>0</v>
      </c>
      <c r="J72" s="72">
        <f t="shared" si="48"/>
        <v>0</v>
      </c>
      <c r="K72" s="88">
        <v>0</v>
      </c>
      <c r="L72" s="72">
        <f t="shared" si="49"/>
        <v>0</v>
      </c>
      <c r="M72" s="85">
        <f t="shared" si="50"/>
        <v>0</v>
      </c>
    </row>
    <row r="73" spans="1:13" s="41" customFormat="1" ht="39" customHeight="1" thickBot="1" x14ac:dyDescent="0.25">
      <c r="A73" s="199" t="s">
        <v>124</v>
      </c>
      <c r="B73" s="187" t="s">
        <v>125</v>
      </c>
      <c r="C73" s="198" t="s">
        <v>4</v>
      </c>
      <c r="D73" s="187">
        <v>24</v>
      </c>
      <c r="E73" s="26">
        <v>0</v>
      </c>
      <c r="F73" s="72">
        <f t="shared" si="45"/>
        <v>0</v>
      </c>
      <c r="G73" s="31">
        <v>0</v>
      </c>
      <c r="H73" s="72">
        <f t="shared" si="46"/>
        <v>0</v>
      </c>
      <c r="I73" s="72">
        <f t="shared" si="47"/>
        <v>0</v>
      </c>
      <c r="J73" s="72">
        <f t="shared" si="48"/>
        <v>0</v>
      </c>
      <c r="K73" s="88">
        <v>0</v>
      </c>
      <c r="L73" s="72">
        <f t="shared" si="49"/>
        <v>0</v>
      </c>
      <c r="M73" s="85">
        <f t="shared" si="50"/>
        <v>0</v>
      </c>
    </row>
    <row r="74" spans="1:13" s="41" customFormat="1" ht="39" customHeight="1" thickBot="1" x14ac:dyDescent="0.25">
      <c r="A74" s="199" t="s">
        <v>126</v>
      </c>
      <c r="B74" s="187" t="s">
        <v>127</v>
      </c>
      <c r="C74" s="198" t="s">
        <v>5</v>
      </c>
      <c r="D74" s="187">
        <v>1</v>
      </c>
      <c r="E74" s="26">
        <v>0</v>
      </c>
      <c r="F74" s="72">
        <f t="shared" si="45"/>
        <v>0</v>
      </c>
      <c r="G74" s="31">
        <v>0</v>
      </c>
      <c r="H74" s="72">
        <f t="shared" si="46"/>
        <v>0</v>
      </c>
      <c r="I74" s="72">
        <f t="shared" si="47"/>
        <v>0</v>
      </c>
      <c r="J74" s="72">
        <f t="shared" si="48"/>
        <v>0</v>
      </c>
      <c r="K74" s="88">
        <v>0</v>
      </c>
      <c r="L74" s="72">
        <f t="shared" si="49"/>
        <v>0</v>
      </c>
      <c r="M74" s="85">
        <f t="shared" si="50"/>
        <v>0</v>
      </c>
    </row>
    <row r="75" spans="1:13" s="3" customFormat="1" ht="39" customHeight="1" thickBot="1" x14ac:dyDescent="0.25">
      <c r="A75" s="174"/>
      <c r="B75" s="175"/>
      <c r="C75" s="176"/>
      <c r="D75" s="177"/>
      <c r="E75" s="23"/>
      <c r="F75" s="23"/>
      <c r="G75" s="23"/>
      <c r="H75" s="23"/>
      <c r="I75" s="23"/>
      <c r="J75" s="23"/>
      <c r="K75" s="23"/>
      <c r="L75" s="23"/>
      <c r="M75" s="23"/>
    </row>
    <row r="76" spans="1:13" s="5" customFormat="1" ht="39" customHeight="1" thickBot="1" x14ac:dyDescent="0.25">
      <c r="A76" s="196" t="s">
        <v>128</v>
      </c>
      <c r="B76" s="212" t="s">
        <v>129</v>
      </c>
      <c r="C76" s="213"/>
      <c r="D76" s="214"/>
      <c r="E76" s="155">
        <f t="shared" ref="E76:L76" si="51">SUM(E77:E83)</f>
        <v>0</v>
      </c>
      <c r="F76" s="156">
        <f t="shared" si="51"/>
        <v>0</v>
      </c>
      <c r="G76" s="156">
        <f t="shared" si="51"/>
        <v>0</v>
      </c>
      <c r="H76" s="156">
        <f t="shared" si="51"/>
        <v>0</v>
      </c>
      <c r="I76" s="156">
        <f t="shared" si="51"/>
        <v>0</v>
      </c>
      <c r="J76" s="156">
        <f t="shared" si="51"/>
        <v>0</v>
      </c>
      <c r="K76" s="156"/>
      <c r="L76" s="156">
        <f t="shared" si="51"/>
        <v>0</v>
      </c>
      <c r="M76" s="17">
        <f>SUM(M77:M83)</f>
        <v>0</v>
      </c>
    </row>
    <row r="77" spans="1:13" s="41" customFormat="1" ht="39" customHeight="1" thickBot="1" x14ac:dyDescent="0.25">
      <c r="A77" s="199" t="s">
        <v>130</v>
      </c>
      <c r="B77" s="187" t="s">
        <v>326</v>
      </c>
      <c r="C77" s="187" t="s">
        <v>0</v>
      </c>
      <c r="D77" s="187">
        <v>50</v>
      </c>
      <c r="E77" s="25">
        <v>0</v>
      </c>
      <c r="F77" s="71">
        <f t="shared" ref="F77:F83" si="52">ROUND($D77*E77,2)</f>
        <v>0</v>
      </c>
      <c r="G77" s="30">
        <v>0</v>
      </c>
      <c r="H77" s="71">
        <f t="shared" ref="H77:H83" si="53">ROUND($D77*G77,2)</f>
        <v>0</v>
      </c>
      <c r="I77" s="71">
        <f t="shared" ref="I77:I83" si="54">E77+G77</f>
        <v>0</v>
      </c>
      <c r="J77" s="71">
        <f t="shared" ref="J77:J83" si="55">F77+H77</f>
        <v>0</v>
      </c>
      <c r="K77" s="87">
        <v>0</v>
      </c>
      <c r="L77" s="71">
        <f t="shared" ref="L77:L83" si="56">ROUND(J77*K77,2)</f>
        <v>0</v>
      </c>
      <c r="M77" s="84">
        <f t="shared" ref="M77:M83" si="57">J77+L77</f>
        <v>0</v>
      </c>
    </row>
    <row r="78" spans="1:13" s="40" customFormat="1" ht="39" customHeight="1" thickBot="1" x14ac:dyDescent="0.25">
      <c r="A78" s="199" t="s">
        <v>131</v>
      </c>
      <c r="B78" s="187" t="s">
        <v>132</v>
      </c>
      <c r="C78" s="198" t="s">
        <v>0</v>
      </c>
      <c r="D78" s="187">
        <v>50</v>
      </c>
      <c r="E78" s="26">
        <v>0</v>
      </c>
      <c r="F78" s="72">
        <f t="shared" si="52"/>
        <v>0</v>
      </c>
      <c r="G78" s="31">
        <v>0</v>
      </c>
      <c r="H78" s="72">
        <f t="shared" si="53"/>
        <v>0</v>
      </c>
      <c r="I78" s="72">
        <f t="shared" si="54"/>
        <v>0</v>
      </c>
      <c r="J78" s="72">
        <f t="shared" si="55"/>
        <v>0</v>
      </c>
      <c r="K78" s="88">
        <v>0</v>
      </c>
      <c r="L78" s="72">
        <f t="shared" si="56"/>
        <v>0</v>
      </c>
      <c r="M78" s="85">
        <f t="shared" si="57"/>
        <v>0</v>
      </c>
    </row>
    <row r="79" spans="1:13" s="40" customFormat="1" ht="39" customHeight="1" thickBot="1" x14ac:dyDescent="0.25">
      <c r="A79" s="199" t="s">
        <v>133</v>
      </c>
      <c r="B79" s="187" t="s">
        <v>134</v>
      </c>
      <c r="C79" s="198" t="s">
        <v>0</v>
      </c>
      <c r="D79" s="187">
        <v>388.5</v>
      </c>
      <c r="E79" s="26">
        <v>0</v>
      </c>
      <c r="F79" s="72">
        <f t="shared" si="52"/>
        <v>0</v>
      </c>
      <c r="G79" s="31">
        <v>0</v>
      </c>
      <c r="H79" s="72">
        <f t="shared" si="53"/>
        <v>0</v>
      </c>
      <c r="I79" s="72">
        <f t="shared" si="54"/>
        <v>0</v>
      </c>
      <c r="J79" s="72">
        <f t="shared" si="55"/>
        <v>0</v>
      </c>
      <c r="K79" s="88">
        <v>0</v>
      </c>
      <c r="L79" s="72">
        <f t="shared" si="56"/>
        <v>0</v>
      </c>
      <c r="M79" s="85">
        <f t="shared" si="57"/>
        <v>0</v>
      </c>
    </row>
    <row r="80" spans="1:13" s="39" customFormat="1" ht="39" customHeight="1" thickBot="1" x14ac:dyDescent="0.25">
      <c r="A80" s="199" t="s">
        <v>135</v>
      </c>
      <c r="B80" s="187" t="s">
        <v>136</v>
      </c>
      <c r="C80" s="198" t="s">
        <v>0</v>
      </c>
      <c r="D80" s="187">
        <v>160</v>
      </c>
      <c r="E80" s="26">
        <v>0</v>
      </c>
      <c r="F80" s="72">
        <f t="shared" si="52"/>
        <v>0</v>
      </c>
      <c r="G80" s="31">
        <v>0</v>
      </c>
      <c r="H80" s="72">
        <f t="shared" si="53"/>
        <v>0</v>
      </c>
      <c r="I80" s="72">
        <f t="shared" si="54"/>
        <v>0</v>
      </c>
      <c r="J80" s="72">
        <f t="shared" si="55"/>
        <v>0</v>
      </c>
      <c r="K80" s="88">
        <v>0</v>
      </c>
      <c r="L80" s="72">
        <f t="shared" si="56"/>
        <v>0</v>
      </c>
      <c r="M80" s="85">
        <f t="shared" si="57"/>
        <v>0</v>
      </c>
    </row>
    <row r="81" spans="1:13" s="40" customFormat="1" ht="39" customHeight="1" thickBot="1" x14ac:dyDescent="0.25">
      <c r="A81" s="199" t="s">
        <v>137</v>
      </c>
      <c r="B81" s="187" t="s">
        <v>138</v>
      </c>
      <c r="C81" s="198" t="s">
        <v>0</v>
      </c>
      <c r="D81" s="187">
        <v>62</v>
      </c>
      <c r="E81" s="26">
        <v>0</v>
      </c>
      <c r="F81" s="72">
        <f t="shared" si="52"/>
        <v>0</v>
      </c>
      <c r="G81" s="31">
        <v>0</v>
      </c>
      <c r="H81" s="72">
        <f t="shared" si="53"/>
        <v>0</v>
      </c>
      <c r="I81" s="72">
        <f t="shared" si="54"/>
        <v>0</v>
      </c>
      <c r="J81" s="72">
        <f t="shared" si="55"/>
        <v>0</v>
      </c>
      <c r="K81" s="88">
        <v>0</v>
      </c>
      <c r="L81" s="72">
        <f t="shared" si="56"/>
        <v>0</v>
      </c>
      <c r="M81" s="85">
        <f t="shared" si="57"/>
        <v>0</v>
      </c>
    </row>
    <row r="82" spans="1:13" s="41" customFormat="1" ht="39" customHeight="1" thickBot="1" x14ac:dyDescent="0.25">
      <c r="A82" s="199" t="s">
        <v>139</v>
      </c>
      <c r="B82" s="187" t="s">
        <v>341</v>
      </c>
      <c r="C82" s="187" t="s">
        <v>0</v>
      </c>
      <c r="D82" s="198">
        <v>388.5</v>
      </c>
      <c r="E82" s="26">
        <v>0</v>
      </c>
      <c r="F82" s="72">
        <f t="shared" si="52"/>
        <v>0</v>
      </c>
      <c r="G82" s="31">
        <v>0</v>
      </c>
      <c r="H82" s="72">
        <f t="shared" si="53"/>
        <v>0</v>
      </c>
      <c r="I82" s="72">
        <f t="shared" si="54"/>
        <v>0</v>
      </c>
      <c r="J82" s="72">
        <f t="shared" si="55"/>
        <v>0</v>
      </c>
      <c r="K82" s="88">
        <v>0</v>
      </c>
      <c r="L82" s="72">
        <f t="shared" si="56"/>
        <v>0</v>
      </c>
      <c r="M82" s="85">
        <f t="shared" si="57"/>
        <v>0</v>
      </c>
    </row>
    <row r="83" spans="1:13" s="41" customFormat="1" ht="39" customHeight="1" thickBot="1" x14ac:dyDescent="0.25">
      <c r="A83" s="199" t="s">
        <v>141</v>
      </c>
      <c r="B83" s="187" t="s">
        <v>142</v>
      </c>
      <c r="C83" s="187" t="s">
        <v>5</v>
      </c>
      <c r="D83" s="198">
        <v>1</v>
      </c>
      <c r="E83" s="26">
        <v>0</v>
      </c>
      <c r="F83" s="72">
        <f t="shared" si="52"/>
        <v>0</v>
      </c>
      <c r="G83" s="31">
        <v>0</v>
      </c>
      <c r="H83" s="72">
        <f t="shared" si="53"/>
        <v>0</v>
      </c>
      <c r="I83" s="72">
        <f t="shared" si="54"/>
        <v>0</v>
      </c>
      <c r="J83" s="72">
        <f t="shared" si="55"/>
        <v>0</v>
      </c>
      <c r="K83" s="88">
        <v>0</v>
      </c>
      <c r="L83" s="72">
        <f t="shared" si="56"/>
        <v>0</v>
      </c>
      <c r="M83" s="85">
        <f t="shared" si="57"/>
        <v>0</v>
      </c>
    </row>
    <row r="84" spans="1:13" s="3" customFormat="1" ht="39" customHeight="1" thickBot="1" x14ac:dyDescent="0.25">
      <c r="A84" s="190"/>
      <c r="B84" s="191"/>
      <c r="C84" s="192"/>
      <c r="D84" s="193"/>
      <c r="E84" s="23"/>
      <c r="F84" s="23"/>
      <c r="G84" s="23"/>
      <c r="H84" s="23"/>
      <c r="I84" s="23"/>
      <c r="J84" s="23"/>
      <c r="K84" s="23"/>
      <c r="L84" s="23"/>
      <c r="M84" s="23"/>
    </row>
    <row r="85" spans="1:13" s="5" customFormat="1" ht="39" customHeight="1" thickBot="1" x14ac:dyDescent="0.25">
      <c r="A85" s="200" t="s">
        <v>143</v>
      </c>
      <c r="B85" s="206" t="s">
        <v>144</v>
      </c>
      <c r="C85" s="207"/>
      <c r="D85" s="208"/>
      <c r="E85" s="157">
        <f t="shared" ref="E85:L85" si="58">E86</f>
        <v>0</v>
      </c>
      <c r="F85" s="158">
        <f t="shared" si="58"/>
        <v>0</v>
      </c>
      <c r="G85" s="158">
        <f t="shared" si="58"/>
        <v>0</v>
      </c>
      <c r="H85" s="158">
        <f t="shared" si="58"/>
        <v>0</v>
      </c>
      <c r="I85" s="158">
        <f t="shared" si="58"/>
        <v>0</v>
      </c>
      <c r="J85" s="158">
        <f t="shared" si="58"/>
        <v>0</v>
      </c>
      <c r="K85" s="158"/>
      <c r="L85" s="158">
        <f t="shared" si="58"/>
        <v>0</v>
      </c>
      <c r="M85" s="149">
        <f>M86</f>
        <v>0</v>
      </c>
    </row>
    <row r="86" spans="1:13" s="5" customFormat="1" ht="39" customHeight="1" thickBot="1" x14ac:dyDescent="0.25">
      <c r="A86" s="196" t="s">
        <v>145</v>
      </c>
      <c r="B86" s="212" t="s">
        <v>146</v>
      </c>
      <c r="C86" s="213"/>
      <c r="D86" s="214"/>
      <c r="E86" s="155">
        <f t="shared" ref="E86:L86" si="59">SUM(E87:E88)</f>
        <v>0</v>
      </c>
      <c r="F86" s="156">
        <f t="shared" si="59"/>
        <v>0</v>
      </c>
      <c r="G86" s="156">
        <f t="shared" si="59"/>
        <v>0</v>
      </c>
      <c r="H86" s="156">
        <f t="shared" si="59"/>
        <v>0</v>
      </c>
      <c r="I86" s="156">
        <f t="shared" si="59"/>
        <v>0</v>
      </c>
      <c r="J86" s="156">
        <f t="shared" si="59"/>
        <v>0</v>
      </c>
      <c r="K86" s="156"/>
      <c r="L86" s="156">
        <f t="shared" si="59"/>
        <v>0</v>
      </c>
      <c r="M86" s="17">
        <f>SUM(M87:M88)</f>
        <v>0</v>
      </c>
    </row>
    <row r="87" spans="1:13" s="3" customFormat="1" ht="39" customHeight="1" thickBot="1" x14ac:dyDescent="0.25">
      <c r="A87" s="199" t="s">
        <v>147</v>
      </c>
      <c r="B87" s="187" t="s">
        <v>148</v>
      </c>
      <c r="C87" s="198" t="s">
        <v>4</v>
      </c>
      <c r="D87" s="187">
        <v>1</v>
      </c>
      <c r="E87" s="25">
        <v>0</v>
      </c>
      <c r="F87" s="71">
        <f t="shared" ref="F87:F88" si="60">ROUND($D87*E87,2)</f>
        <v>0</v>
      </c>
      <c r="G87" s="30">
        <v>0</v>
      </c>
      <c r="H87" s="71">
        <f t="shared" ref="H87:H88" si="61">ROUND($D87*G87,2)</f>
        <v>0</v>
      </c>
      <c r="I87" s="71">
        <f t="shared" ref="I87:I88" si="62">E87+G87</f>
        <v>0</v>
      </c>
      <c r="J87" s="71">
        <f t="shared" ref="J87:J88" si="63">F87+H87</f>
        <v>0</v>
      </c>
      <c r="K87" s="87">
        <v>0</v>
      </c>
      <c r="L87" s="71">
        <f t="shared" ref="L87:L88" si="64">ROUND(J87*K87,2)</f>
        <v>0</v>
      </c>
      <c r="M87" s="84">
        <f t="shared" ref="M87:M88" si="65">J87+L87</f>
        <v>0</v>
      </c>
    </row>
    <row r="88" spans="1:13" s="3" customFormat="1" ht="39" customHeight="1" thickBot="1" x14ac:dyDescent="0.25">
      <c r="A88" s="199" t="s">
        <v>149</v>
      </c>
      <c r="B88" s="187" t="s">
        <v>150</v>
      </c>
      <c r="C88" s="198" t="s">
        <v>5</v>
      </c>
      <c r="D88" s="187">
        <v>1</v>
      </c>
      <c r="E88" s="26">
        <v>0</v>
      </c>
      <c r="F88" s="72">
        <f t="shared" si="60"/>
        <v>0</v>
      </c>
      <c r="G88" s="31">
        <v>0</v>
      </c>
      <c r="H88" s="72">
        <f t="shared" si="61"/>
        <v>0</v>
      </c>
      <c r="I88" s="72">
        <f t="shared" si="62"/>
        <v>0</v>
      </c>
      <c r="J88" s="72">
        <f t="shared" si="63"/>
        <v>0</v>
      </c>
      <c r="K88" s="88">
        <v>0</v>
      </c>
      <c r="L88" s="72">
        <f t="shared" si="64"/>
        <v>0</v>
      </c>
      <c r="M88" s="85">
        <f t="shared" si="65"/>
        <v>0</v>
      </c>
    </row>
    <row r="89" spans="1:13" s="3" customFormat="1" ht="39" customHeight="1" thickBot="1" x14ac:dyDescent="0.25">
      <c r="A89" s="174"/>
      <c r="B89" s="175"/>
      <c r="C89" s="176"/>
      <c r="D89" s="177"/>
      <c r="E89" s="23"/>
      <c r="F89" s="23"/>
      <c r="G89" s="23"/>
      <c r="H89" s="23"/>
      <c r="I89" s="23"/>
      <c r="J89" s="23"/>
      <c r="K89" s="23"/>
      <c r="L89" s="23"/>
      <c r="M89" s="23"/>
    </row>
    <row r="90" spans="1:13" s="3" customFormat="1" ht="39" customHeight="1" thickBot="1" x14ac:dyDescent="0.25">
      <c r="A90" s="195" t="s">
        <v>151</v>
      </c>
      <c r="B90" s="206" t="s">
        <v>152</v>
      </c>
      <c r="C90" s="207"/>
      <c r="D90" s="208"/>
      <c r="E90" s="157">
        <f t="shared" ref="E90:L90" si="66">E91</f>
        <v>0</v>
      </c>
      <c r="F90" s="158">
        <f t="shared" si="66"/>
        <v>0</v>
      </c>
      <c r="G90" s="158">
        <f t="shared" si="66"/>
        <v>0</v>
      </c>
      <c r="H90" s="158">
        <f t="shared" si="66"/>
        <v>0</v>
      </c>
      <c r="I90" s="158">
        <f t="shared" si="66"/>
        <v>0</v>
      </c>
      <c r="J90" s="158">
        <f t="shared" si="66"/>
        <v>0</v>
      </c>
      <c r="K90" s="158"/>
      <c r="L90" s="158">
        <f t="shared" si="66"/>
        <v>0</v>
      </c>
      <c r="M90" s="149">
        <f>M91</f>
        <v>0</v>
      </c>
    </row>
    <row r="91" spans="1:13" s="5" customFormat="1" ht="39" customHeight="1" thickBot="1" x14ac:dyDescent="0.25">
      <c r="A91" s="196" t="s">
        <v>153</v>
      </c>
      <c r="B91" s="212" t="s">
        <v>116</v>
      </c>
      <c r="C91" s="213"/>
      <c r="D91" s="214"/>
      <c r="E91" s="155">
        <f t="shared" ref="E91:L91" si="67">SUM(E92:E98)</f>
        <v>0</v>
      </c>
      <c r="F91" s="156">
        <f t="shared" si="67"/>
        <v>0</v>
      </c>
      <c r="G91" s="156">
        <f t="shared" si="67"/>
        <v>0</v>
      </c>
      <c r="H91" s="156">
        <f t="shared" si="67"/>
        <v>0</v>
      </c>
      <c r="I91" s="156">
        <f t="shared" si="67"/>
        <v>0</v>
      </c>
      <c r="J91" s="156">
        <f t="shared" si="67"/>
        <v>0</v>
      </c>
      <c r="K91" s="156"/>
      <c r="L91" s="156">
        <f t="shared" si="67"/>
        <v>0</v>
      </c>
      <c r="M91" s="17">
        <f>SUM(M92:M98)</f>
        <v>0</v>
      </c>
    </row>
    <row r="92" spans="1:13" s="3" customFormat="1" ht="39" customHeight="1" thickBot="1" x14ac:dyDescent="0.25">
      <c r="A92" s="197" t="s">
        <v>154</v>
      </c>
      <c r="B92" s="187" t="s">
        <v>118</v>
      </c>
      <c r="C92" s="198" t="s">
        <v>4</v>
      </c>
      <c r="D92" s="187">
        <v>1</v>
      </c>
      <c r="E92" s="25">
        <v>0</v>
      </c>
      <c r="F92" s="71">
        <f t="shared" ref="F92:F98" si="68">ROUND($D92*E92,2)</f>
        <v>0</v>
      </c>
      <c r="G92" s="30">
        <v>0</v>
      </c>
      <c r="H92" s="71">
        <f t="shared" ref="H92:H98" si="69">ROUND($D92*G92,2)</f>
        <v>0</v>
      </c>
      <c r="I92" s="71">
        <f t="shared" ref="I92:I98" si="70">E92+G92</f>
        <v>0</v>
      </c>
      <c r="J92" s="71">
        <f t="shared" ref="J92:J98" si="71">F92+H92</f>
        <v>0</v>
      </c>
      <c r="K92" s="87">
        <v>0</v>
      </c>
      <c r="L92" s="71">
        <f t="shared" ref="L92:L98" si="72">ROUND(J92*K92,2)</f>
        <v>0</v>
      </c>
      <c r="M92" s="84">
        <f t="shared" ref="M92:M98" si="73">J92+L92</f>
        <v>0</v>
      </c>
    </row>
    <row r="93" spans="1:13" s="3" customFormat="1" ht="39" customHeight="1" thickBot="1" x14ac:dyDescent="0.25">
      <c r="A93" s="197" t="s">
        <v>155</v>
      </c>
      <c r="B93" s="187" t="s">
        <v>112</v>
      </c>
      <c r="C93" s="198" t="s">
        <v>4</v>
      </c>
      <c r="D93" s="187">
        <v>32</v>
      </c>
      <c r="E93" s="26">
        <v>0</v>
      </c>
      <c r="F93" s="72">
        <f t="shared" si="68"/>
        <v>0</v>
      </c>
      <c r="G93" s="31">
        <v>0</v>
      </c>
      <c r="H93" s="72">
        <f t="shared" si="69"/>
        <v>0</v>
      </c>
      <c r="I93" s="72">
        <f t="shared" si="70"/>
        <v>0</v>
      </c>
      <c r="J93" s="72">
        <f t="shared" si="71"/>
        <v>0</v>
      </c>
      <c r="K93" s="88">
        <v>0</v>
      </c>
      <c r="L93" s="72">
        <f t="shared" si="72"/>
        <v>0</v>
      </c>
      <c r="M93" s="85">
        <f t="shared" si="73"/>
        <v>0</v>
      </c>
    </row>
    <row r="94" spans="1:13" s="7" customFormat="1" ht="39" customHeight="1" thickBot="1" x14ac:dyDescent="0.25">
      <c r="A94" s="197" t="s">
        <v>156</v>
      </c>
      <c r="B94" s="187" t="s">
        <v>122</v>
      </c>
      <c r="C94" s="198" t="s">
        <v>0</v>
      </c>
      <c r="D94" s="187">
        <v>324.77999999999997</v>
      </c>
      <c r="E94" s="26">
        <v>0</v>
      </c>
      <c r="F94" s="72">
        <f t="shared" si="68"/>
        <v>0</v>
      </c>
      <c r="G94" s="31">
        <v>0</v>
      </c>
      <c r="H94" s="72">
        <f t="shared" si="69"/>
        <v>0</v>
      </c>
      <c r="I94" s="72">
        <f t="shared" si="70"/>
        <v>0</v>
      </c>
      <c r="J94" s="72">
        <f t="shared" si="71"/>
        <v>0</v>
      </c>
      <c r="K94" s="88">
        <v>0</v>
      </c>
      <c r="L94" s="72">
        <f t="shared" si="72"/>
        <v>0</v>
      </c>
      <c r="M94" s="85">
        <f t="shared" si="73"/>
        <v>0</v>
      </c>
    </row>
    <row r="95" spans="1:13" s="7" customFormat="1" ht="39" customHeight="1" thickBot="1" x14ac:dyDescent="0.25">
      <c r="A95" s="197" t="s">
        <v>157</v>
      </c>
      <c r="B95" s="187" t="s">
        <v>328</v>
      </c>
      <c r="C95" s="198" t="s">
        <v>0</v>
      </c>
      <c r="D95" s="187">
        <v>324.77999999999997</v>
      </c>
      <c r="E95" s="26">
        <v>0</v>
      </c>
      <c r="F95" s="72">
        <f t="shared" si="68"/>
        <v>0</v>
      </c>
      <c r="G95" s="31">
        <v>0</v>
      </c>
      <c r="H95" s="72">
        <f t="shared" si="69"/>
        <v>0</v>
      </c>
      <c r="I95" s="72">
        <f t="shared" si="70"/>
        <v>0</v>
      </c>
      <c r="J95" s="72">
        <f t="shared" si="71"/>
        <v>0</v>
      </c>
      <c r="K95" s="88">
        <v>0</v>
      </c>
      <c r="L95" s="72">
        <f t="shared" si="72"/>
        <v>0</v>
      </c>
      <c r="M95" s="85">
        <f t="shared" si="73"/>
        <v>0</v>
      </c>
    </row>
    <row r="96" spans="1:13" s="3" customFormat="1" ht="39" customHeight="1" thickBot="1" x14ac:dyDescent="0.25">
      <c r="A96" s="197" t="s">
        <v>158</v>
      </c>
      <c r="B96" s="187" t="s">
        <v>114</v>
      </c>
      <c r="C96" s="198" t="s">
        <v>4</v>
      </c>
      <c r="D96" s="187">
        <v>36</v>
      </c>
      <c r="E96" s="26">
        <v>0</v>
      </c>
      <c r="F96" s="72">
        <f t="shared" si="68"/>
        <v>0</v>
      </c>
      <c r="G96" s="31">
        <v>0</v>
      </c>
      <c r="H96" s="72">
        <f t="shared" si="69"/>
        <v>0</v>
      </c>
      <c r="I96" s="72">
        <f t="shared" si="70"/>
        <v>0</v>
      </c>
      <c r="J96" s="72">
        <f t="shared" si="71"/>
        <v>0</v>
      </c>
      <c r="K96" s="88">
        <v>0</v>
      </c>
      <c r="L96" s="72">
        <f t="shared" si="72"/>
        <v>0</v>
      </c>
      <c r="M96" s="85">
        <f t="shared" si="73"/>
        <v>0</v>
      </c>
    </row>
    <row r="97" spans="1:13" s="3" customFormat="1" ht="39" customHeight="1" thickBot="1" x14ac:dyDescent="0.25">
      <c r="A97" s="197" t="s">
        <v>159</v>
      </c>
      <c r="B97" s="187" t="s">
        <v>125</v>
      </c>
      <c r="C97" s="198" t="s">
        <v>4</v>
      </c>
      <c r="D97" s="187">
        <v>65</v>
      </c>
      <c r="E97" s="26">
        <v>0</v>
      </c>
      <c r="F97" s="72">
        <f t="shared" si="68"/>
        <v>0</v>
      </c>
      <c r="G97" s="31">
        <v>0</v>
      </c>
      <c r="H97" s="72">
        <f t="shared" si="69"/>
        <v>0</v>
      </c>
      <c r="I97" s="72">
        <f t="shared" si="70"/>
        <v>0</v>
      </c>
      <c r="J97" s="72">
        <f t="shared" si="71"/>
        <v>0</v>
      </c>
      <c r="K97" s="88">
        <v>0</v>
      </c>
      <c r="L97" s="72">
        <f t="shared" si="72"/>
        <v>0</v>
      </c>
      <c r="M97" s="85">
        <f t="shared" si="73"/>
        <v>0</v>
      </c>
    </row>
    <row r="98" spans="1:13" s="3" customFormat="1" ht="39" customHeight="1" thickBot="1" x14ac:dyDescent="0.25">
      <c r="A98" s="197" t="s">
        <v>160</v>
      </c>
      <c r="B98" s="187" t="s">
        <v>127</v>
      </c>
      <c r="C98" s="198" t="s">
        <v>5</v>
      </c>
      <c r="D98" s="187">
        <v>1</v>
      </c>
      <c r="E98" s="26">
        <v>0</v>
      </c>
      <c r="F98" s="72">
        <f t="shared" si="68"/>
        <v>0</v>
      </c>
      <c r="G98" s="31">
        <v>0</v>
      </c>
      <c r="H98" s="72">
        <f t="shared" si="69"/>
        <v>0</v>
      </c>
      <c r="I98" s="72">
        <f t="shared" si="70"/>
        <v>0</v>
      </c>
      <c r="J98" s="72">
        <f t="shared" si="71"/>
        <v>0</v>
      </c>
      <c r="K98" s="88">
        <v>0</v>
      </c>
      <c r="L98" s="72">
        <f t="shared" si="72"/>
        <v>0</v>
      </c>
      <c r="M98" s="85">
        <f t="shared" si="73"/>
        <v>0</v>
      </c>
    </row>
    <row r="99" spans="1:13" s="3" customFormat="1" ht="39" customHeight="1" thickBot="1" x14ac:dyDescent="0.25">
      <c r="A99" s="170"/>
      <c r="B99" s="170"/>
      <c r="C99" s="170"/>
      <c r="D99" s="170"/>
      <c r="E99" s="23"/>
      <c r="F99" s="23"/>
      <c r="G99" s="23"/>
      <c r="H99" s="23"/>
      <c r="I99" s="23"/>
      <c r="J99" s="23"/>
      <c r="K99" s="23"/>
      <c r="L99" s="23"/>
      <c r="M99" s="23"/>
    </row>
    <row r="100" spans="1:13" s="8" customFormat="1" ht="39" customHeight="1" thickBot="1" x14ac:dyDescent="0.25">
      <c r="A100" s="195" t="s">
        <v>161</v>
      </c>
      <c r="B100" s="206" t="s">
        <v>162</v>
      </c>
      <c r="C100" s="207"/>
      <c r="D100" s="208"/>
      <c r="E100" s="157">
        <f t="shared" ref="E100:L100" si="74">E101+E110+E123+E129</f>
        <v>0</v>
      </c>
      <c r="F100" s="158" t="e">
        <f t="shared" si="74"/>
        <v>#VALUE!</v>
      </c>
      <c r="G100" s="158">
        <f t="shared" si="74"/>
        <v>0</v>
      </c>
      <c r="H100" s="158">
        <f t="shared" si="74"/>
        <v>0</v>
      </c>
      <c r="I100" s="158" t="e">
        <f t="shared" si="74"/>
        <v>#VALUE!</v>
      </c>
      <c r="J100" s="158" t="e">
        <f t="shared" si="74"/>
        <v>#VALUE!</v>
      </c>
      <c r="K100" s="158"/>
      <c r="L100" s="158" t="e">
        <f t="shared" si="74"/>
        <v>#VALUE!</v>
      </c>
      <c r="M100" s="149" t="e">
        <f>M101+M110+M123+M129</f>
        <v>#VALUE!</v>
      </c>
    </row>
    <row r="101" spans="1:13" s="5" customFormat="1" ht="39" customHeight="1" thickBot="1" x14ac:dyDescent="0.25">
      <c r="A101" s="196" t="s">
        <v>163</v>
      </c>
      <c r="B101" s="212" t="s">
        <v>116</v>
      </c>
      <c r="C101" s="213"/>
      <c r="D101" s="214"/>
      <c r="E101" s="155">
        <f t="shared" ref="E101:L101" si="75">SUM(E102:E108)</f>
        <v>0</v>
      </c>
      <c r="F101" s="156" t="e">
        <f t="shared" si="75"/>
        <v>#VALUE!</v>
      </c>
      <c r="G101" s="156">
        <f t="shared" si="75"/>
        <v>0</v>
      </c>
      <c r="H101" s="156">
        <f t="shared" si="75"/>
        <v>0</v>
      </c>
      <c r="I101" s="156" t="e">
        <f t="shared" si="75"/>
        <v>#VALUE!</v>
      </c>
      <c r="J101" s="156" t="e">
        <f t="shared" si="75"/>
        <v>#VALUE!</v>
      </c>
      <c r="K101" s="156"/>
      <c r="L101" s="156" t="e">
        <f t="shared" si="75"/>
        <v>#VALUE!</v>
      </c>
      <c r="M101" s="17" t="e">
        <f>SUM(M102:M108)</f>
        <v>#VALUE!</v>
      </c>
    </row>
    <row r="102" spans="1:13" s="3" customFormat="1" ht="39" customHeight="1" thickBot="1" x14ac:dyDescent="0.25">
      <c r="A102" s="199" t="s">
        <v>164</v>
      </c>
      <c r="B102" s="187" t="s">
        <v>118</v>
      </c>
      <c r="C102" s="198" t="s">
        <v>5</v>
      </c>
      <c r="D102" s="198">
        <v>1</v>
      </c>
      <c r="E102" s="25">
        <v>0</v>
      </c>
      <c r="F102" s="71">
        <f t="shared" ref="F102:F108" si="76">ROUND($D102*E102,2)</f>
        <v>0</v>
      </c>
      <c r="G102" s="30">
        <v>0</v>
      </c>
      <c r="H102" s="71">
        <f t="shared" ref="H102:H108" si="77">ROUND($D102*G102,2)</f>
        <v>0</v>
      </c>
      <c r="I102" s="71">
        <f t="shared" ref="I102:I108" si="78">E102+G102</f>
        <v>0</v>
      </c>
      <c r="J102" s="71">
        <f t="shared" ref="J102:J108" si="79">F102+H102</f>
        <v>0</v>
      </c>
      <c r="K102" s="87">
        <v>0</v>
      </c>
      <c r="L102" s="71">
        <f t="shared" ref="L102:L108" si="80">ROUND(J102*K102,2)</f>
        <v>0</v>
      </c>
      <c r="M102" s="84">
        <f t="shared" ref="M102:M108" si="81">J102+L102</f>
        <v>0</v>
      </c>
    </row>
    <row r="103" spans="1:13" s="3" customFormat="1" ht="39" customHeight="1" thickBot="1" x14ac:dyDescent="0.25">
      <c r="A103" s="199" t="s">
        <v>165</v>
      </c>
      <c r="B103" s="187" t="s">
        <v>166</v>
      </c>
      <c r="C103" s="198" t="s">
        <v>4</v>
      </c>
      <c r="D103" s="198">
        <v>32</v>
      </c>
      <c r="E103" s="26">
        <v>0</v>
      </c>
      <c r="F103" s="72">
        <f t="shared" si="76"/>
        <v>0</v>
      </c>
      <c r="G103" s="31">
        <v>0</v>
      </c>
      <c r="H103" s="72">
        <f t="shared" si="77"/>
        <v>0</v>
      </c>
      <c r="I103" s="72">
        <f t="shared" si="78"/>
        <v>0</v>
      </c>
      <c r="J103" s="72">
        <f t="shared" si="79"/>
        <v>0</v>
      </c>
      <c r="K103" s="88">
        <v>0</v>
      </c>
      <c r="L103" s="72">
        <f t="shared" si="80"/>
        <v>0</v>
      </c>
      <c r="M103" s="85">
        <f t="shared" si="81"/>
        <v>0</v>
      </c>
    </row>
    <row r="104" spans="1:13" s="9" customFormat="1" ht="39" customHeight="1" thickBot="1" x14ac:dyDescent="0.25">
      <c r="A104" s="199" t="s">
        <v>167</v>
      </c>
      <c r="B104" s="187" t="s">
        <v>122</v>
      </c>
      <c r="C104" s="198" t="s">
        <v>0</v>
      </c>
      <c r="D104" s="198">
        <v>426.45</v>
      </c>
      <c r="E104" s="26">
        <v>0</v>
      </c>
      <c r="F104" s="72">
        <f t="shared" si="76"/>
        <v>0</v>
      </c>
      <c r="G104" s="31">
        <v>0</v>
      </c>
      <c r="H104" s="72">
        <f t="shared" si="77"/>
        <v>0</v>
      </c>
      <c r="I104" s="72">
        <f t="shared" si="78"/>
        <v>0</v>
      </c>
      <c r="J104" s="72">
        <f t="shared" si="79"/>
        <v>0</v>
      </c>
      <c r="K104" s="88">
        <v>0</v>
      </c>
      <c r="L104" s="72">
        <f t="shared" si="80"/>
        <v>0</v>
      </c>
      <c r="M104" s="85">
        <f t="shared" si="81"/>
        <v>0</v>
      </c>
    </row>
    <row r="105" spans="1:13" s="9" customFormat="1" ht="39" customHeight="1" thickBot="1" x14ac:dyDescent="0.25">
      <c r="A105" s="199" t="s">
        <v>168</v>
      </c>
      <c r="B105" s="187" t="s">
        <v>329</v>
      </c>
      <c r="C105" s="198" t="s">
        <v>0</v>
      </c>
      <c r="D105" s="198">
        <v>426.45</v>
      </c>
      <c r="E105" s="26">
        <v>0</v>
      </c>
      <c r="F105" s="72">
        <f t="shared" si="76"/>
        <v>0</v>
      </c>
      <c r="G105" s="31">
        <v>0</v>
      </c>
      <c r="H105" s="72">
        <f t="shared" si="77"/>
        <v>0</v>
      </c>
      <c r="I105" s="72">
        <f t="shared" si="78"/>
        <v>0</v>
      </c>
      <c r="J105" s="72">
        <f t="shared" si="79"/>
        <v>0</v>
      </c>
      <c r="K105" s="88">
        <v>0</v>
      </c>
      <c r="L105" s="72">
        <f t="shared" si="80"/>
        <v>0</v>
      </c>
      <c r="M105" s="85">
        <f t="shared" si="81"/>
        <v>0</v>
      </c>
    </row>
    <row r="106" spans="1:13" s="8" customFormat="1" ht="39" customHeight="1" thickBot="1" x14ac:dyDescent="0.25">
      <c r="A106" s="199" t="s">
        <v>169</v>
      </c>
      <c r="B106" s="187" t="s">
        <v>114</v>
      </c>
      <c r="C106" s="198" t="s">
        <v>4</v>
      </c>
      <c r="D106" s="198">
        <v>36</v>
      </c>
      <c r="E106" s="26">
        <v>0</v>
      </c>
      <c r="F106" s="72">
        <f t="shared" si="76"/>
        <v>0</v>
      </c>
      <c r="G106" s="31">
        <v>0</v>
      </c>
      <c r="H106" s="72">
        <f t="shared" si="77"/>
        <v>0</v>
      </c>
      <c r="I106" s="72">
        <f t="shared" si="78"/>
        <v>0</v>
      </c>
      <c r="J106" s="72">
        <f t="shared" si="79"/>
        <v>0</v>
      </c>
      <c r="K106" s="88">
        <v>0</v>
      </c>
      <c r="L106" s="72">
        <f t="shared" si="80"/>
        <v>0</v>
      </c>
      <c r="M106" s="85">
        <f t="shared" si="81"/>
        <v>0</v>
      </c>
    </row>
    <row r="107" spans="1:13" s="8" customFormat="1" ht="39" customHeight="1" thickBot="1" x14ac:dyDescent="0.25">
      <c r="A107" s="199" t="s">
        <v>170</v>
      </c>
      <c r="B107" s="187" t="s">
        <v>125</v>
      </c>
      <c r="C107" s="198" t="s">
        <v>4</v>
      </c>
      <c r="D107" s="198">
        <v>32</v>
      </c>
      <c r="E107" s="26" t="s">
        <v>319</v>
      </c>
      <c r="F107" s="72" t="e">
        <f t="shared" si="76"/>
        <v>#VALUE!</v>
      </c>
      <c r="G107" s="31">
        <v>0</v>
      </c>
      <c r="H107" s="72">
        <f t="shared" si="77"/>
        <v>0</v>
      </c>
      <c r="I107" s="72" t="e">
        <f t="shared" si="78"/>
        <v>#VALUE!</v>
      </c>
      <c r="J107" s="72" t="e">
        <f t="shared" si="79"/>
        <v>#VALUE!</v>
      </c>
      <c r="K107" s="88">
        <v>0</v>
      </c>
      <c r="L107" s="72" t="e">
        <f t="shared" si="80"/>
        <v>#VALUE!</v>
      </c>
      <c r="M107" s="85" t="e">
        <f t="shared" si="81"/>
        <v>#VALUE!</v>
      </c>
    </row>
    <row r="108" spans="1:13" s="3" customFormat="1" ht="39" customHeight="1" thickBot="1" x14ac:dyDescent="0.25">
      <c r="A108" s="199" t="s">
        <v>171</v>
      </c>
      <c r="B108" s="187" t="s">
        <v>127</v>
      </c>
      <c r="C108" s="198" t="s">
        <v>5</v>
      </c>
      <c r="D108" s="198">
        <v>1</v>
      </c>
      <c r="E108" s="26">
        <v>0</v>
      </c>
      <c r="F108" s="72">
        <f t="shared" si="76"/>
        <v>0</v>
      </c>
      <c r="G108" s="31">
        <v>0</v>
      </c>
      <c r="H108" s="72">
        <f t="shared" si="77"/>
        <v>0</v>
      </c>
      <c r="I108" s="72">
        <f t="shared" si="78"/>
        <v>0</v>
      </c>
      <c r="J108" s="72">
        <f t="shared" si="79"/>
        <v>0</v>
      </c>
      <c r="K108" s="88">
        <v>0</v>
      </c>
      <c r="L108" s="72">
        <f t="shared" si="80"/>
        <v>0</v>
      </c>
      <c r="M108" s="85">
        <f t="shared" si="81"/>
        <v>0</v>
      </c>
    </row>
    <row r="109" spans="1:13" s="3" customFormat="1" ht="39" customHeight="1" thickBot="1" x14ac:dyDescent="0.25">
      <c r="A109" s="190"/>
      <c r="B109" s="191"/>
      <c r="C109" s="192"/>
      <c r="D109" s="193"/>
      <c r="E109" s="23"/>
      <c r="F109" s="23"/>
      <c r="G109" s="23"/>
      <c r="H109" s="23"/>
      <c r="I109" s="23"/>
      <c r="J109" s="23"/>
      <c r="K109" s="23"/>
      <c r="L109" s="23"/>
      <c r="M109" s="23"/>
    </row>
    <row r="110" spans="1:13" s="5" customFormat="1" ht="39" customHeight="1" thickBot="1" x14ac:dyDescent="0.25">
      <c r="A110" s="201" t="s">
        <v>172</v>
      </c>
      <c r="B110" s="212" t="s">
        <v>173</v>
      </c>
      <c r="C110" s="213"/>
      <c r="D110" s="214"/>
      <c r="E110" s="155">
        <f t="shared" ref="E110:L110" si="82">SUM(E111:E121)</f>
        <v>0</v>
      </c>
      <c r="F110" s="156">
        <f t="shared" si="82"/>
        <v>0</v>
      </c>
      <c r="G110" s="156">
        <f t="shared" si="82"/>
        <v>0</v>
      </c>
      <c r="H110" s="156">
        <f t="shared" si="82"/>
        <v>0</v>
      </c>
      <c r="I110" s="156">
        <f t="shared" si="82"/>
        <v>0</v>
      </c>
      <c r="J110" s="156">
        <f t="shared" si="82"/>
        <v>0</v>
      </c>
      <c r="K110" s="156"/>
      <c r="L110" s="156">
        <f t="shared" si="82"/>
        <v>0</v>
      </c>
      <c r="M110" s="17">
        <f>SUM(M111:M121)</f>
        <v>0</v>
      </c>
    </row>
    <row r="111" spans="1:13" s="3" customFormat="1" ht="39" customHeight="1" thickBot="1" x14ac:dyDescent="0.25">
      <c r="A111" s="199" t="s">
        <v>174</v>
      </c>
      <c r="B111" s="187" t="s">
        <v>326</v>
      </c>
      <c r="C111" s="198" t="s">
        <v>0</v>
      </c>
      <c r="D111" s="198">
        <v>20</v>
      </c>
      <c r="E111" s="25">
        <v>0</v>
      </c>
      <c r="F111" s="71">
        <f t="shared" ref="F111:F121" si="83">ROUND($D111*E111,2)</f>
        <v>0</v>
      </c>
      <c r="G111" s="30">
        <v>0</v>
      </c>
      <c r="H111" s="71">
        <f t="shared" ref="H111:H121" si="84">ROUND($D111*G111,2)</f>
        <v>0</v>
      </c>
      <c r="I111" s="71">
        <f t="shared" ref="I111:I121" si="85">E111+G111</f>
        <v>0</v>
      </c>
      <c r="J111" s="71">
        <f t="shared" ref="J111:J121" si="86">F111+H111</f>
        <v>0</v>
      </c>
      <c r="K111" s="87">
        <v>0</v>
      </c>
      <c r="L111" s="71">
        <f t="shared" ref="L111:L121" si="87">ROUND(J111*K111,2)</f>
        <v>0</v>
      </c>
      <c r="M111" s="84">
        <f t="shared" ref="M111:M121" si="88">J111+L111</f>
        <v>0</v>
      </c>
    </row>
    <row r="112" spans="1:13" s="3" customFormat="1" ht="39" customHeight="1" thickBot="1" x14ac:dyDescent="0.25">
      <c r="A112" s="199" t="s">
        <v>175</v>
      </c>
      <c r="B112" s="187" t="s">
        <v>176</v>
      </c>
      <c r="C112" s="198" t="s">
        <v>0</v>
      </c>
      <c r="D112" s="198">
        <v>20</v>
      </c>
      <c r="E112" s="26">
        <v>0</v>
      </c>
      <c r="F112" s="72">
        <f t="shared" si="83"/>
        <v>0</v>
      </c>
      <c r="G112" s="31">
        <v>0</v>
      </c>
      <c r="H112" s="72">
        <f t="shared" si="84"/>
        <v>0</v>
      </c>
      <c r="I112" s="72">
        <f t="shared" si="85"/>
        <v>0</v>
      </c>
      <c r="J112" s="72">
        <f t="shared" si="86"/>
        <v>0</v>
      </c>
      <c r="K112" s="88">
        <v>0</v>
      </c>
      <c r="L112" s="72">
        <f t="shared" si="87"/>
        <v>0</v>
      </c>
      <c r="M112" s="85">
        <f t="shared" si="88"/>
        <v>0</v>
      </c>
    </row>
    <row r="113" spans="1:13" s="3" customFormat="1" ht="39" customHeight="1" thickBot="1" x14ac:dyDescent="0.25">
      <c r="A113" s="199" t="s">
        <v>177</v>
      </c>
      <c r="B113" s="187" t="s">
        <v>178</v>
      </c>
      <c r="C113" s="198" t="s">
        <v>0</v>
      </c>
      <c r="D113" s="198">
        <v>20</v>
      </c>
      <c r="E113" s="26">
        <v>0</v>
      </c>
      <c r="F113" s="72">
        <f t="shared" si="83"/>
        <v>0</v>
      </c>
      <c r="G113" s="31">
        <v>0</v>
      </c>
      <c r="H113" s="72">
        <f t="shared" si="84"/>
        <v>0</v>
      </c>
      <c r="I113" s="72">
        <f t="shared" si="85"/>
        <v>0</v>
      </c>
      <c r="J113" s="72">
        <f t="shared" si="86"/>
        <v>0</v>
      </c>
      <c r="K113" s="88">
        <v>0</v>
      </c>
      <c r="L113" s="72">
        <f t="shared" si="87"/>
        <v>0</v>
      </c>
      <c r="M113" s="85">
        <f t="shared" si="88"/>
        <v>0</v>
      </c>
    </row>
    <row r="114" spans="1:13" s="3" customFormat="1" ht="39" customHeight="1" thickBot="1" x14ac:dyDescent="0.25">
      <c r="A114" s="199" t="s">
        <v>179</v>
      </c>
      <c r="B114" s="187" t="s">
        <v>136</v>
      </c>
      <c r="C114" s="198" t="s">
        <v>0</v>
      </c>
      <c r="D114" s="198">
        <v>56</v>
      </c>
      <c r="E114" s="26">
        <v>0</v>
      </c>
      <c r="F114" s="72">
        <f t="shared" si="83"/>
        <v>0</v>
      </c>
      <c r="G114" s="31">
        <v>0</v>
      </c>
      <c r="H114" s="72">
        <f t="shared" si="84"/>
        <v>0</v>
      </c>
      <c r="I114" s="72">
        <f t="shared" si="85"/>
        <v>0</v>
      </c>
      <c r="J114" s="72">
        <f t="shared" si="86"/>
        <v>0</v>
      </c>
      <c r="K114" s="88">
        <v>0</v>
      </c>
      <c r="L114" s="72">
        <f t="shared" si="87"/>
        <v>0</v>
      </c>
      <c r="M114" s="85">
        <f t="shared" si="88"/>
        <v>0</v>
      </c>
    </row>
    <row r="115" spans="1:13" s="3" customFormat="1" ht="39" customHeight="1" thickBot="1" x14ac:dyDescent="0.25">
      <c r="A115" s="199" t="s">
        <v>180</v>
      </c>
      <c r="B115" s="187" t="s">
        <v>342</v>
      </c>
      <c r="C115" s="198" t="s">
        <v>0</v>
      </c>
      <c r="D115" s="198">
        <v>56</v>
      </c>
      <c r="E115" s="26">
        <v>0</v>
      </c>
      <c r="F115" s="72">
        <f t="shared" si="83"/>
        <v>0</v>
      </c>
      <c r="G115" s="31">
        <v>0</v>
      </c>
      <c r="H115" s="72">
        <f t="shared" si="84"/>
        <v>0</v>
      </c>
      <c r="I115" s="72">
        <f t="shared" si="85"/>
        <v>0</v>
      </c>
      <c r="J115" s="72">
        <f t="shared" si="86"/>
        <v>0</v>
      </c>
      <c r="K115" s="88">
        <v>0</v>
      </c>
      <c r="L115" s="72">
        <f t="shared" si="87"/>
        <v>0</v>
      </c>
      <c r="M115" s="85">
        <f t="shared" si="88"/>
        <v>0</v>
      </c>
    </row>
    <row r="116" spans="1:13" s="3" customFormat="1" ht="39" customHeight="1" thickBot="1" x14ac:dyDescent="0.25">
      <c r="A116" s="199" t="s">
        <v>182</v>
      </c>
      <c r="B116" s="187" t="s">
        <v>275</v>
      </c>
      <c r="C116" s="198" t="s">
        <v>0</v>
      </c>
      <c r="D116" s="198">
        <v>40</v>
      </c>
      <c r="E116" s="26">
        <v>0</v>
      </c>
      <c r="F116" s="72">
        <f t="shared" si="83"/>
        <v>0</v>
      </c>
      <c r="G116" s="31">
        <v>0</v>
      </c>
      <c r="H116" s="72">
        <f t="shared" si="84"/>
        <v>0</v>
      </c>
      <c r="I116" s="72">
        <f t="shared" si="85"/>
        <v>0</v>
      </c>
      <c r="J116" s="72">
        <f t="shared" si="86"/>
        <v>0</v>
      </c>
      <c r="K116" s="88">
        <v>0</v>
      </c>
      <c r="L116" s="72">
        <f t="shared" si="87"/>
        <v>0</v>
      </c>
      <c r="M116" s="85">
        <f t="shared" si="88"/>
        <v>0</v>
      </c>
    </row>
    <row r="117" spans="1:13" s="3" customFormat="1" ht="39" customHeight="1" thickBot="1" x14ac:dyDescent="0.25">
      <c r="A117" s="199" t="s">
        <v>184</v>
      </c>
      <c r="B117" s="187" t="s">
        <v>343</v>
      </c>
      <c r="C117" s="198" t="s">
        <v>0</v>
      </c>
      <c r="D117" s="198">
        <v>100.1</v>
      </c>
      <c r="E117" s="26">
        <v>0</v>
      </c>
      <c r="F117" s="72">
        <f t="shared" si="83"/>
        <v>0</v>
      </c>
      <c r="G117" s="31">
        <v>0</v>
      </c>
      <c r="H117" s="72">
        <f t="shared" si="84"/>
        <v>0</v>
      </c>
      <c r="I117" s="72">
        <f t="shared" si="85"/>
        <v>0</v>
      </c>
      <c r="J117" s="72">
        <f t="shared" si="86"/>
        <v>0</v>
      </c>
      <c r="K117" s="88">
        <v>0</v>
      </c>
      <c r="L117" s="72">
        <f t="shared" si="87"/>
        <v>0</v>
      </c>
      <c r="M117" s="85">
        <f t="shared" si="88"/>
        <v>0</v>
      </c>
    </row>
    <row r="118" spans="1:13" s="3" customFormat="1" ht="39" customHeight="1" thickBot="1" x14ac:dyDescent="0.25">
      <c r="A118" s="199" t="s">
        <v>272</v>
      </c>
      <c r="B118" s="187" t="s">
        <v>276</v>
      </c>
      <c r="C118" s="198" t="s">
        <v>0</v>
      </c>
      <c r="D118" s="198">
        <v>100.1</v>
      </c>
      <c r="E118" s="26">
        <v>0</v>
      </c>
      <c r="F118" s="72">
        <f t="shared" si="83"/>
        <v>0</v>
      </c>
      <c r="G118" s="31">
        <v>0</v>
      </c>
      <c r="H118" s="72">
        <f t="shared" si="84"/>
        <v>0</v>
      </c>
      <c r="I118" s="72">
        <f t="shared" si="85"/>
        <v>0</v>
      </c>
      <c r="J118" s="72">
        <f t="shared" si="86"/>
        <v>0</v>
      </c>
      <c r="K118" s="88">
        <v>0</v>
      </c>
      <c r="L118" s="72">
        <f t="shared" si="87"/>
        <v>0</v>
      </c>
      <c r="M118" s="85">
        <f t="shared" si="88"/>
        <v>0</v>
      </c>
    </row>
    <row r="119" spans="1:13" s="3" customFormat="1" ht="39" customHeight="1" thickBot="1" x14ac:dyDescent="0.25">
      <c r="A119" s="199" t="s">
        <v>273</v>
      </c>
      <c r="B119" s="187" t="s">
        <v>277</v>
      </c>
      <c r="C119" s="198" t="s">
        <v>0</v>
      </c>
      <c r="D119" s="198">
        <v>100.1</v>
      </c>
      <c r="E119" s="26">
        <v>0</v>
      </c>
      <c r="F119" s="72">
        <f t="shared" si="83"/>
        <v>0</v>
      </c>
      <c r="G119" s="31">
        <v>0</v>
      </c>
      <c r="H119" s="72">
        <f t="shared" si="84"/>
        <v>0</v>
      </c>
      <c r="I119" s="72">
        <f t="shared" si="85"/>
        <v>0</v>
      </c>
      <c r="J119" s="72">
        <f t="shared" si="86"/>
        <v>0</v>
      </c>
      <c r="K119" s="88">
        <v>0</v>
      </c>
      <c r="L119" s="72">
        <f t="shared" si="87"/>
        <v>0</v>
      </c>
      <c r="M119" s="85">
        <f t="shared" si="88"/>
        <v>0</v>
      </c>
    </row>
    <row r="120" spans="1:13" s="3" customFormat="1" ht="39" customHeight="1" thickBot="1" x14ac:dyDescent="0.25">
      <c r="A120" s="199" t="s">
        <v>274</v>
      </c>
      <c r="B120" s="187" t="s">
        <v>330</v>
      </c>
      <c r="C120" s="187" t="s">
        <v>31</v>
      </c>
      <c r="D120" s="198">
        <v>100.1</v>
      </c>
      <c r="E120" s="27">
        <v>0</v>
      </c>
      <c r="F120" s="72">
        <f t="shared" si="83"/>
        <v>0</v>
      </c>
      <c r="G120" s="31">
        <v>0</v>
      </c>
      <c r="H120" s="72">
        <f t="shared" si="84"/>
        <v>0</v>
      </c>
      <c r="I120" s="72">
        <f t="shared" si="85"/>
        <v>0</v>
      </c>
      <c r="J120" s="72">
        <f t="shared" si="86"/>
        <v>0</v>
      </c>
      <c r="K120" s="88">
        <v>0</v>
      </c>
      <c r="L120" s="72">
        <f t="shared" si="87"/>
        <v>0</v>
      </c>
      <c r="M120" s="85">
        <f t="shared" si="88"/>
        <v>0</v>
      </c>
    </row>
    <row r="121" spans="1:13" s="3" customFormat="1" ht="39" customHeight="1" thickBot="1" x14ac:dyDescent="0.25">
      <c r="A121" s="199" t="s">
        <v>271</v>
      </c>
      <c r="B121" s="187" t="s">
        <v>331</v>
      </c>
      <c r="C121" s="198" t="s">
        <v>4</v>
      </c>
      <c r="D121" s="198">
        <v>16</v>
      </c>
      <c r="E121" s="26">
        <v>0</v>
      </c>
      <c r="F121" s="72">
        <f t="shared" si="83"/>
        <v>0</v>
      </c>
      <c r="G121" s="31">
        <v>0</v>
      </c>
      <c r="H121" s="72">
        <f t="shared" si="84"/>
        <v>0</v>
      </c>
      <c r="I121" s="72">
        <f t="shared" si="85"/>
        <v>0</v>
      </c>
      <c r="J121" s="72">
        <f t="shared" si="86"/>
        <v>0</v>
      </c>
      <c r="K121" s="88">
        <v>0</v>
      </c>
      <c r="L121" s="72">
        <f t="shared" si="87"/>
        <v>0</v>
      </c>
      <c r="M121" s="85">
        <f t="shared" si="88"/>
        <v>0</v>
      </c>
    </row>
    <row r="122" spans="1:13" s="3" customFormat="1" ht="39" customHeight="1" thickBot="1" x14ac:dyDescent="0.25">
      <c r="A122" s="170"/>
      <c r="B122" s="170"/>
      <c r="C122" s="170"/>
      <c r="D122" s="170"/>
      <c r="E122" s="23"/>
      <c r="F122" s="23"/>
      <c r="G122" s="23"/>
      <c r="H122" s="23"/>
      <c r="I122" s="23"/>
      <c r="J122" s="23"/>
      <c r="K122" s="23"/>
      <c r="L122" s="23"/>
      <c r="M122" s="23"/>
    </row>
    <row r="123" spans="1:13" s="5" customFormat="1" ht="39" customHeight="1" thickBot="1" x14ac:dyDescent="0.25">
      <c r="A123" s="196" t="s">
        <v>185</v>
      </c>
      <c r="B123" s="212" t="s">
        <v>186</v>
      </c>
      <c r="C123" s="213"/>
      <c r="D123" s="214"/>
      <c r="E123" s="155">
        <f t="shared" ref="E123:L123" si="89">SUM(E124:E127)</f>
        <v>0</v>
      </c>
      <c r="F123" s="156">
        <f t="shared" si="89"/>
        <v>0</v>
      </c>
      <c r="G123" s="156">
        <f t="shared" si="89"/>
        <v>0</v>
      </c>
      <c r="H123" s="156">
        <f t="shared" si="89"/>
        <v>0</v>
      </c>
      <c r="I123" s="156">
        <f t="shared" si="89"/>
        <v>0</v>
      </c>
      <c r="J123" s="156">
        <f t="shared" si="89"/>
        <v>0</v>
      </c>
      <c r="K123" s="156"/>
      <c r="L123" s="156">
        <f t="shared" si="89"/>
        <v>0</v>
      </c>
      <c r="M123" s="17">
        <f>SUM(M124:M127)</f>
        <v>0</v>
      </c>
    </row>
    <row r="124" spans="1:13" s="3" customFormat="1" ht="39" customHeight="1" thickBot="1" x14ac:dyDescent="0.25">
      <c r="A124" s="199" t="s">
        <v>187</v>
      </c>
      <c r="B124" s="187" t="s">
        <v>198</v>
      </c>
      <c r="C124" s="187" t="s">
        <v>0</v>
      </c>
      <c r="D124" s="187">
        <v>6</v>
      </c>
      <c r="E124" s="25">
        <v>0</v>
      </c>
      <c r="F124" s="71">
        <f t="shared" ref="F124:F127" si="90">ROUND($D124*E124,2)</f>
        <v>0</v>
      </c>
      <c r="G124" s="30">
        <v>0</v>
      </c>
      <c r="H124" s="71">
        <f t="shared" ref="H124:H127" si="91">ROUND($D124*G124,2)</f>
        <v>0</v>
      </c>
      <c r="I124" s="71">
        <f t="shared" ref="I124:I127" si="92">E124+G124</f>
        <v>0</v>
      </c>
      <c r="J124" s="71">
        <f t="shared" ref="J124:J127" si="93">F124+H124</f>
        <v>0</v>
      </c>
      <c r="K124" s="87">
        <v>0</v>
      </c>
      <c r="L124" s="71">
        <f t="shared" ref="L124:L127" si="94">ROUND(J124*K124,2)</f>
        <v>0</v>
      </c>
      <c r="M124" s="84">
        <f t="shared" ref="M124:M127" si="95">J124+L124</f>
        <v>0</v>
      </c>
    </row>
    <row r="125" spans="1:13" s="3" customFormat="1" ht="39" customHeight="1" thickBot="1" x14ac:dyDescent="0.25">
      <c r="A125" s="199" t="s">
        <v>189</v>
      </c>
      <c r="B125" s="187" t="s">
        <v>344</v>
      </c>
      <c r="C125" s="187" t="s">
        <v>0</v>
      </c>
      <c r="D125" s="187">
        <v>80</v>
      </c>
      <c r="E125" s="26">
        <v>0</v>
      </c>
      <c r="F125" s="72">
        <f t="shared" si="90"/>
        <v>0</v>
      </c>
      <c r="G125" s="31">
        <v>0</v>
      </c>
      <c r="H125" s="72">
        <f t="shared" si="91"/>
        <v>0</v>
      </c>
      <c r="I125" s="72">
        <f t="shared" si="92"/>
        <v>0</v>
      </c>
      <c r="J125" s="72">
        <f t="shared" si="93"/>
        <v>0</v>
      </c>
      <c r="K125" s="88">
        <v>0</v>
      </c>
      <c r="L125" s="72">
        <f t="shared" si="94"/>
        <v>0</v>
      </c>
      <c r="M125" s="85">
        <f t="shared" si="95"/>
        <v>0</v>
      </c>
    </row>
    <row r="126" spans="1:13" s="3" customFormat="1" ht="39" customHeight="1" thickBot="1" x14ac:dyDescent="0.25">
      <c r="A126" s="199" t="s">
        <v>281</v>
      </c>
      <c r="B126" s="187" t="s">
        <v>188</v>
      </c>
      <c r="C126" s="198" t="s">
        <v>3</v>
      </c>
      <c r="D126" s="187">
        <v>65.400000000000006</v>
      </c>
      <c r="E126" s="26">
        <v>0</v>
      </c>
      <c r="F126" s="72">
        <f t="shared" si="90"/>
        <v>0</v>
      </c>
      <c r="G126" s="31">
        <v>0</v>
      </c>
      <c r="H126" s="72">
        <f t="shared" si="91"/>
        <v>0</v>
      </c>
      <c r="I126" s="72">
        <f t="shared" si="92"/>
        <v>0</v>
      </c>
      <c r="J126" s="72">
        <f t="shared" si="93"/>
        <v>0</v>
      </c>
      <c r="K126" s="88">
        <v>0</v>
      </c>
      <c r="L126" s="72">
        <f t="shared" si="94"/>
        <v>0</v>
      </c>
      <c r="M126" s="85">
        <f t="shared" si="95"/>
        <v>0</v>
      </c>
    </row>
    <row r="127" spans="1:13" s="3" customFormat="1" ht="39" customHeight="1" thickBot="1" x14ac:dyDescent="0.25">
      <c r="A127" s="199" t="s">
        <v>282</v>
      </c>
      <c r="B127" s="187" t="s">
        <v>332</v>
      </c>
      <c r="C127" s="198" t="s">
        <v>3</v>
      </c>
      <c r="D127" s="187">
        <v>65.400000000000006</v>
      </c>
      <c r="E127" s="26">
        <v>0</v>
      </c>
      <c r="F127" s="72">
        <f t="shared" si="90"/>
        <v>0</v>
      </c>
      <c r="G127" s="31">
        <v>0</v>
      </c>
      <c r="H127" s="72">
        <f t="shared" si="91"/>
        <v>0</v>
      </c>
      <c r="I127" s="72">
        <f t="shared" si="92"/>
        <v>0</v>
      </c>
      <c r="J127" s="72">
        <f t="shared" si="93"/>
        <v>0</v>
      </c>
      <c r="K127" s="88">
        <v>0</v>
      </c>
      <c r="L127" s="72">
        <f t="shared" si="94"/>
        <v>0</v>
      </c>
      <c r="M127" s="85">
        <f t="shared" si="95"/>
        <v>0</v>
      </c>
    </row>
    <row r="128" spans="1:13" s="3" customFormat="1" ht="39" customHeight="1" thickBot="1" x14ac:dyDescent="0.25">
      <c r="A128" s="170"/>
      <c r="B128" s="170"/>
      <c r="C128" s="170"/>
      <c r="D128" s="170"/>
      <c r="E128" s="23"/>
      <c r="F128" s="23"/>
      <c r="G128" s="23"/>
      <c r="H128" s="23"/>
      <c r="I128" s="23"/>
      <c r="J128" s="23"/>
      <c r="K128" s="23"/>
      <c r="L128" s="23"/>
      <c r="M128" s="23"/>
    </row>
    <row r="129" spans="1:13" s="5" customFormat="1" ht="39" customHeight="1" thickBot="1" x14ac:dyDescent="0.25">
      <c r="A129" s="196" t="s">
        <v>283</v>
      </c>
      <c r="B129" s="212" t="s">
        <v>284</v>
      </c>
      <c r="C129" s="213"/>
      <c r="D129" s="214"/>
      <c r="E129" s="155">
        <f t="shared" ref="E129:L129" si="96">SUM(E130:E132)</f>
        <v>0</v>
      </c>
      <c r="F129" s="156">
        <f t="shared" si="96"/>
        <v>0</v>
      </c>
      <c r="G129" s="156">
        <f t="shared" si="96"/>
        <v>0</v>
      </c>
      <c r="H129" s="156">
        <f t="shared" si="96"/>
        <v>0</v>
      </c>
      <c r="I129" s="156">
        <f t="shared" si="96"/>
        <v>0</v>
      </c>
      <c r="J129" s="156">
        <f t="shared" si="96"/>
        <v>0</v>
      </c>
      <c r="K129" s="156"/>
      <c r="L129" s="156">
        <f t="shared" si="96"/>
        <v>0</v>
      </c>
      <c r="M129" s="17">
        <f>SUM(M130:M132)</f>
        <v>0</v>
      </c>
    </row>
    <row r="130" spans="1:13" s="3" customFormat="1" ht="39" customHeight="1" thickBot="1" x14ac:dyDescent="0.25">
      <c r="A130" s="199" t="s">
        <v>285</v>
      </c>
      <c r="B130" s="187" t="s">
        <v>198</v>
      </c>
      <c r="C130" s="198" t="s">
        <v>0</v>
      </c>
      <c r="D130" s="187">
        <v>6</v>
      </c>
      <c r="E130" s="25">
        <v>0</v>
      </c>
      <c r="F130" s="71">
        <f t="shared" ref="F130:F132" si="97">ROUND($D130*E130,2)</f>
        <v>0</v>
      </c>
      <c r="G130" s="30">
        <v>0</v>
      </c>
      <c r="H130" s="71">
        <f t="shared" ref="H130:H132" si="98">ROUND($D130*G130,2)</f>
        <v>0</v>
      </c>
      <c r="I130" s="71">
        <f t="shared" ref="I130:I132" si="99">E130+G130</f>
        <v>0</v>
      </c>
      <c r="J130" s="71">
        <f t="shared" ref="J130:J132" si="100">F130+H130</f>
        <v>0</v>
      </c>
      <c r="K130" s="87">
        <v>0</v>
      </c>
      <c r="L130" s="71">
        <f t="shared" ref="L130:L132" si="101">ROUND(J130*K130,2)</f>
        <v>0</v>
      </c>
      <c r="M130" s="84">
        <f t="shared" ref="M130:M132" si="102">J130+L130</f>
        <v>0</v>
      </c>
    </row>
    <row r="131" spans="1:13" s="3" customFormat="1" ht="39" customHeight="1" thickBot="1" x14ac:dyDescent="0.25">
      <c r="A131" s="199" t="s">
        <v>286</v>
      </c>
      <c r="B131" s="187" t="s">
        <v>344</v>
      </c>
      <c r="C131" s="198" t="s">
        <v>0</v>
      </c>
      <c r="D131" s="187">
        <v>70</v>
      </c>
      <c r="E131" s="26">
        <v>0</v>
      </c>
      <c r="F131" s="72">
        <f t="shared" si="97"/>
        <v>0</v>
      </c>
      <c r="G131" s="31">
        <v>0</v>
      </c>
      <c r="H131" s="72">
        <f t="shared" si="98"/>
        <v>0</v>
      </c>
      <c r="I131" s="72">
        <f t="shared" si="99"/>
        <v>0</v>
      </c>
      <c r="J131" s="72">
        <f t="shared" si="100"/>
        <v>0</v>
      </c>
      <c r="K131" s="88">
        <v>0</v>
      </c>
      <c r="L131" s="72">
        <f t="shared" si="101"/>
        <v>0</v>
      </c>
      <c r="M131" s="85">
        <f t="shared" si="102"/>
        <v>0</v>
      </c>
    </row>
    <row r="132" spans="1:13" s="3" customFormat="1" ht="39" customHeight="1" thickBot="1" x14ac:dyDescent="0.25">
      <c r="A132" s="199" t="s">
        <v>287</v>
      </c>
      <c r="B132" s="187" t="s">
        <v>288</v>
      </c>
      <c r="C132" s="198" t="s">
        <v>0</v>
      </c>
      <c r="D132" s="187">
        <v>6</v>
      </c>
      <c r="E132" s="26">
        <v>0</v>
      </c>
      <c r="F132" s="72">
        <f t="shared" si="97"/>
        <v>0</v>
      </c>
      <c r="G132" s="31">
        <v>0</v>
      </c>
      <c r="H132" s="72">
        <f t="shared" si="98"/>
        <v>0</v>
      </c>
      <c r="I132" s="72">
        <f t="shared" si="99"/>
        <v>0</v>
      </c>
      <c r="J132" s="72">
        <f t="shared" si="100"/>
        <v>0</v>
      </c>
      <c r="K132" s="88">
        <v>0</v>
      </c>
      <c r="L132" s="72">
        <f t="shared" si="101"/>
        <v>0</v>
      </c>
      <c r="M132" s="85">
        <f t="shared" si="102"/>
        <v>0</v>
      </c>
    </row>
    <row r="133" spans="1:13" s="3" customFormat="1" ht="39" customHeight="1" thickBot="1" x14ac:dyDescent="0.25">
      <c r="A133" s="174"/>
      <c r="B133" s="175"/>
      <c r="C133" s="176"/>
      <c r="D133" s="177"/>
      <c r="E133" s="23"/>
      <c r="F133" s="23"/>
      <c r="G133" s="23"/>
      <c r="H133" s="23"/>
      <c r="I133" s="23"/>
      <c r="J133" s="23"/>
      <c r="K133" s="23"/>
      <c r="L133" s="23"/>
      <c r="M133" s="23"/>
    </row>
    <row r="134" spans="1:13" s="40" customFormat="1" ht="39" customHeight="1" thickBot="1" x14ac:dyDescent="0.25">
      <c r="A134" s="202" t="s">
        <v>191</v>
      </c>
      <c r="B134" s="206" t="s">
        <v>192</v>
      </c>
      <c r="C134" s="207"/>
      <c r="D134" s="208"/>
      <c r="E134" s="157">
        <f t="shared" ref="E134:L134" si="103">E135+E145+E156</f>
        <v>0</v>
      </c>
      <c r="F134" s="158">
        <f t="shared" si="103"/>
        <v>0</v>
      </c>
      <c r="G134" s="158">
        <f t="shared" si="103"/>
        <v>0</v>
      </c>
      <c r="H134" s="158">
        <f t="shared" si="103"/>
        <v>0</v>
      </c>
      <c r="I134" s="158">
        <f t="shared" si="103"/>
        <v>0</v>
      </c>
      <c r="J134" s="158">
        <f t="shared" si="103"/>
        <v>0</v>
      </c>
      <c r="K134" s="158"/>
      <c r="L134" s="158">
        <f t="shared" si="103"/>
        <v>0</v>
      </c>
      <c r="M134" s="149">
        <f>M135+M145+M156</f>
        <v>0</v>
      </c>
    </row>
    <row r="135" spans="1:13" s="40" customFormat="1" ht="39" customHeight="1" thickBot="1" x14ac:dyDescent="0.25">
      <c r="A135" s="203" t="s">
        <v>193</v>
      </c>
      <c r="B135" s="212" t="s">
        <v>333</v>
      </c>
      <c r="C135" s="213"/>
      <c r="D135" s="214"/>
      <c r="E135" s="155">
        <f t="shared" ref="E135:L135" si="104">SUM(E136:E143)</f>
        <v>0</v>
      </c>
      <c r="F135" s="156">
        <f t="shared" si="104"/>
        <v>0</v>
      </c>
      <c r="G135" s="156">
        <f t="shared" si="104"/>
        <v>0</v>
      </c>
      <c r="H135" s="156">
        <f t="shared" si="104"/>
        <v>0</v>
      </c>
      <c r="I135" s="156">
        <f t="shared" si="104"/>
        <v>0</v>
      </c>
      <c r="J135" s="156">
        <f t="shared" si="104"/>
        <v>0</v>
      </c>
      <c r="K135" s="156"/>
      <c r="L135" s="156">
        <f t="shared" si="104"/>
        <v>0</v>
      </c>
      <c r="M135" s="17">
        <f>SUM(M136:M143)</f>
        <v>0</v>
      </c>
    </row>
    <row r="136" spans="1:13" s="41" customFormat="1" ht="39" customHeight="1" thickBot="1" x14ac:dyDescent="0.25">
      <c r="A136" s="197" t="s">
        <v>194</v>
      </c>
      <c r="B136" s="187" t="s">
        <v>198</v>
      </c>
      <c r="C136" s="187" t="s">
        <v>0</v>
      </c>
      <c r="D136" s="187">
        <v>5</v>
      </c>
      <c r="E136" s="25">
        <v>0</v>
      </c>
      <c r="F136" s="71">
        <f t="shared" ref="F136:F143" si="105">ROUND($D136*E136,2)</f>
        <v>0</v>
      </c>
      <c r="G136" s="30">
        <v>0</v>
      </c>
      <c r="H136" s="71">
        <f t="shared" ref="H136:H143" si="106">ROUND($D136*G136,2)</f>
        <v>0</v>
      </c>
      <c r="I136" s="71">
        <f t="shared" ref="I136:I143" si="107">E136+G136</f>
        <v>0</v>
      </c>
      <c r="J136" s="71">
        <f t="shared" ref="J136:J143" si="108">F136+H136</f>
        <v>0</v>
      </c>
      <c r="K136" s="87">
        <v>0</v>
      </c>
      <c r="L136" s="71">
        <f t="shared" ref="L136:L143" si="109">ROUND(J136*K136,2)</f>
        <v>0</v>
      </c>
      <c r="M136" s="84">
        <f t="shared" ref="M136:M143" si="110">J136+L136</f>
        <v>0</v>
      </c>
    </row>
    <row r="137" spans="1:13" s="41" customFormat="1" ht="39" customHeight="1" thickBot="1" x14ac:dyDescent="0.25">
      <c r="A137" s="197" t="s">
        <v>196</v>
      </c>
      <c r="B137" s="187" t="s">
        <v>344</v>
      </c>
      <c r="C137" s="187" t="s">
        <v>0</v>
      </c>
      <c r="D137" s="187">
        <v>30</v>
      </c>
      <c r="E137" s="26">
        <v>0</v>
      </c>
      <c r="F137" s="72">
        <f t="shared" si="105"/>
        <v>0</v>
      </c>
      <c r="G137" s="31">
        <v>0</v>
      </c>
      <c r="H137" s="72">
        <f t="shared" si="106"/>
        <v>0</v>
      </c>
      <c r="I137" s="72">
        <f t="shared" si="107"/>
        <v>0</v>
      </c>
      <c r="J137" s="72">
        <f t="shared" si="108"/>
        <v>0</v>
      </c>
      <c r="K137" s="88">
        <v>0</v>
      </c>
      <c r="L137" s="72">
        <f t="shared" si="109"/>
        <v>0</v>
      </c>
      <c r="M137" s="85">
        <f t="shared" si="110"/>
        <v>0</v>
      </c>
    </row>
    <row r="138" spans="1:13" s="41" customFormat="1" ht="39" customHeight="1" thickBot="1" x14ac:dyDescent="0.25">
      <c r="A138" s="197" t="s">
        <v>197</v>
      </c>
      <c r="B138" s="187" t="s">
        <v>289</v>
      </c>
      <c r="C138" s="187" t="s">
        <v>0</v>
      </c>
      <c r="D138" s="187">
        <v>15.96</v>
      </c>
      <c r="E138" s="26">
        <v>0</v>
      </c>
      <c r="F138" s="72">
        <f t="shared" si="105"/>
        <v>0</v>
      </c>
      <c r="G138" s="31">
        <v>0</v>
      </c>
      <c r="H138" s="72">
        <f t="shared" si="106"/>
        <v>0</v>
      </c>
      <c r="I138" s="72">
        <f t="shared" si="107"/>
        <v>0</v>
      </c>
      <c r="J138" s="72">
        <f t="shared" si="108"/>
        <v>0</v>
      </c>
      <c r="K138" s="88">
        <v>0</v>
      </c>
      <c r="L138" s="72">
        <f t="shared" si="109"/>
        <v>0</v>
      </c>
      <c r="M138" s="85">
        <f t="shared" si="110"/>
        <v>0</v>
      </c>
    </row>
    <row r="139" spans="1:13" s="41" customFormat="1" ht="39" customHeight="1" thickBot="1" x14ac:dyDescent="0.25">
      <c r="A139" s="197" t="s">
        <v>199</v>
      </c>
      <c r="B139" s="187" t="s">
        <v>326</v>
      </c>
      <c r="C139" s="187" t="s">
        <v>0</v>
      </c>
      <c r="D139" s="187">
        <v>114.1</v>
      </c>
      <c r="E139" s="26">
        <v>0</v>
      </c>
      <c r="F139" s="72">
        <f t="shared" si="105"/>
        <v>0</v>
      </c>
      <c r="G139" s="31">
        <v>0</v>
      </c>
      <c r="H139" s="72">
        <f t="shared" si="106"/>
        <v>0</v>
      </c>
      <c r="I139" s="72">
        <f t="shared" si="107"/>
        <v>0</v>
      </c>
      <c r="J139" s="72">
        <f t="shared" si="108"/>
        <v>0</v>
      </c>
      <c r="K139" s="88">
        <v>0</v>
      </c>
      <c r="L139" s="72">
        <f t="shared" si="109"/>
        <v>0</v>
      </c>
      <c r="M139" s="85">
        <f t="shared" si="110"/>
        <v>0</v>
      </c>
    </row>
    <row r="140" spans="1:13" s="41" customFormat="1" ht="39" customHeight="1" thickBot="1" x14ac:dyDescent="0.25">
      <c r="A140" s="197" t="s">
        <v>201</v>
      </c>
      <c r="B140" s="187" t="s">
        <v>132</v>
      </c>
      <c r="C140" s="187" t="s">
        <v>0</v>
      </c>
      <c r="D140" s="187">
        <v>114.1</v>
      </c>
      <c r="E140" s="26">
        <v>0</v>
      </c>
      <c r="F140" s="72">
        <f t="shared" si="105"/>
        <v>0</v>
      </c>
      <c r="G140" s="31">
        <v>0</v>
      </c>
      <c r="H140" s="72">
        <f t="shared" si="106"/>
        <v>0</v>
      </c>
      <c r="I140" s="72">
        <f t="shared" si="107"/>
        <v>0</v>
      </c>
      <c r="J140" s="72">
        <f t="shared" si="108"/>
        <v>0</v>
      </c>
      <c r="K140" s="88">
        <v>0</v>
      </c>
      <c r="L140" s="72">
        <f t="shared" si="109"/>
        <v>0</v>
      </c>
      <c r="M140" s="85">
        <f t="shared" si="110"/>
        <v>0</v>
      </c>
    </row>
    <row r="141" spans="1:13" s="41" customFormat="1" ht="39" customHeight="1" thickBot="1" x14ac:dyDescent="0.25">
      <c r="A141" s="197" t="s">
        <v>202</v>
      </c>
      <c r="B141" s="187" t="s">
        <v>205</v>
      </c>
      <c r="C141" s="187" t="s">
        <v>0</v>
      </c>
      <c r="D141" s="187">
        <v>114.1</v>
      </c>
      <c r="E141" s="26">
        <v>0</v>
      </c>
      <c r="F141" s="72">
        <f t="shared" si="105"/>
        <v>0</v>
      </c>
      <c r="G141" s="31">
        <v>0</v>
      </c>
      <c r="H141" s="72">
        <f t="shared" si="106"/>
        <v>0</v>
      </c>
      <c r="I141" s="72">
        <f t="shared" si="107"/>
        <v>0</v>
      </c>
      <c r="J141" s="72">
        <f t="shared" si="108"/>
        <v>0</v>
      </c>
      <c r="K141" s="88">
        <v>0</v>
      </c>
      <c r="L141" s="72">
        <f t="shared" si="109"/>
        <v>0</v>
      </c>
      <c r="M141" s="85">
        <f t="shared" si="110"/>
        <v>0</v>
      </c>
    </row>
    <row r="142" spans="1:13" s="41" customFormat="1" ht="39" customHeight="1" thickBot="1" x14ac:dyDescent="0.25">
      <c r="A142" s="197" t="s">
        <v>203</v>
      </c>
      <c r="B142" s="187" t="s">
        <v>136</v>
      </c>
      <c r="C142" s="187" t="s">
        <v>0</v>
      </c>
      <c r="D142" s="187">
        <v>1141</v>
      </c>
      <c r="E142" s="26">
        <v>0</v>
      </c>
      <c r="F142" s="72">
        <f t="shared" si="105"/>
        <v>0</v>
      </c>
      <c r="G142" s="31">
        <v>0</v>
      </c>
      <c r="H142" s="72">
        <f t="shared" si="106"/>
        <v>0</v>
      </c>
      <c r="I142" s="72">
        <f t="shared" si="107"/>
        <v>0</v>
      </c>
      <c r="J142" s="72">
        <f t="shared" si="108"/>
        <v>0</v>
      </c>
      <c r="K142" s="88">
        <v>0</v>
      </c>
      <c r="L142" s="72">
        <f t="shared" si="109"/>
        <v>0</v>
      </c>
      <c r="M142" s="85">
        <f t="shared" si="110"/>
        <v>0</v>
      </c>
    </row>
    <row r="143" spans="1:13" s="41" customFormat="1" ht="39" customHeight="1" thickBot="1" x14ac:dyDescent="0.25">
      <c r="A143" s="197" t="s">
        <v>204</v>
      </c>
      <c r="B143" s="187" t="s">
        <v>342</v>
      </c>
      <c r="C143" s="187" t="s">
        <v>0</v>
      </c>
      <c r="D143" s="187">
        <v>1141</v>
      </c>
      <c r="E143" s="26">
        <v>0</v>
      </c>
      <c r="F143" s="72">
        <f t="shared" si="105"/>
        <v>0</v>
      </c>
      <c r="G143" s="31">
        <v>0</v>
      </c>
      <c r="H143" s="72">
        <f t="shared" si="106"/>
        <v>0</v>
      </c>
      <c r="I143" s="72">
        <f t="shared" si="107"/>
        <v>0</v>
      </c>
      <c r="J143" s="72">
        <f t="shared" si="108"/>
        <v>0</v>
      </c>
      <c r="K143" s="88">
        <v>0</v>
      </c>
      <c r="L143" s="72">
        <f t="shared" si="109"/>
        <v>0</v>
      </c>
      <c r="M143" s="85">
        <f t="shared" si="110"/>
        <v>0</v>
      </c>
    </row>
    <row r="144" spans="1:13" s="3" customFormat="1" ht="39" customHeight="1" thickBot="1" x14ac:dyDescent="0.25">
      <c r="A144" s="174"/>
      <c r="B144" s="175"/>
      <c r="C144" s="176"/>
      <c r="D144" s="177"/>
      <c r="E144" s="23"/>
      <c r="F144" s="23"/>
      <c r="G144" s="23"/>
      <c r="H144" s="23"/>
      <c r="I144" s="23"/>
      <c r="J144" s="23"/>
      <c r="K144" s="23"/>
      <c r="L144" s="23"/>
      <c r="M144" s="23"/>
    </row>
    <row r="145" spans="1:13" s="40" customFormat="1" ht="39" customHeight="1" thickBot="1" x14ac:dyDescent="0.25">
      <c r="A145" s="203" t="s">
        <v>206</v>
      </c>
      <c r="B145" s="212" t="s">
        <v>334</v>
      </c>
      <c r="C145" s="213"/>
      <c r="D145" s="214"/>
      <c r="E145" s="155">
        <f t="shared" ref="E145:L145" si="111">SUM(E146:E154)</f>
        <v>0</v>
      </c>
      <c r="F145" s="156">
        <f t="shared" si="111"/>
        <v>0</v>
      </c>
      <c r="G145" s="156">
        <f t="shared" si="111"/>
        <v>0</v>
      </c>
      <c r="H145" s="156">
        <f t="shared" si="111"/>
        <v>0</v>
      </c>
      <c r="I145" s="156">
        <f t="shared" si="111"/>
        <v>0</v>
      </c>
      <c r="J145" s="156">
        <f t="shared" si="111"/>
        <v>0</v>
      </c>
      <c r="K145" s="156"/>
      <c r="L145" s="156">
        <f t="shared" si="111"/>
        <v>0</v>
      </c>
      <c r="M145" s="17">
        <f>SUM(M146:M154)</f>
        <v>0</v>
      </c>
    </row>
    <row r="146" spans="1:13" s="41" customFormat="1" ht="39" customHeight="1" thickBot="1" x14ac:dyDescent="0.25">
      <c r="A146" s="199" t="s">
        <v>208</v>
      </c>
      <c r="B146" s="187" t="s">
        <v>195</v>
      </c>
      <c r="C146" s="187" t="s">
        <v>0</v>
      </c>
      <c r="D146" s="187">
        <v>52</v>
      </c>
      <c r="E146" s="25">
        <v>0</v>
      </c>
      <c r="F146" s="71">
        <f t="shared" ref="F146:F154" si="112">ROUND($D146*E146,2)</f>
        <v>0</v>
      </c>
      <c r="G146" s="30">
        <v>0</v>
      </c>
      <c r="H146" s="71">
        <f t="shared" ref="H146:H154" si="113">ROUND($D146*G146,2)</f>
        <v>0</v>
      </c>
      <c r="I146" s="71">
        <f t="shared" ref="I146:I154" si="114">E146+G146</f>
        <v>0</v>
      </c>
      <c r="J146" s="71">
        <f t="shared" ref="J146:J154" si="115">F146+H146</f>
        <v>0</v>
      </c>
      <c r="K146" s="87">
        <v>0</v>
      </c>
      <c r="L146" s="71">
        <f t="shared" ref="L146:L154" si="116">ROUND(J146*K146,2)</f>
        <v>0</v>
      </c>
      <c r="M146" s="84">
        <f t="shared" ref="M146:M154" si="117">J146+L146</f>
        <v>0</v>
      </c>
    </row>
    <row r="147" spans="1:13" s="41" customFormat="1" ht="39" customHeight="1" thickBot="1" x14ac:dyDescent="0.25">
      <c r="A147" s="199" t="s">
        <v>210</v>
      </c>
      <c r="B147" s="187" t="s">
        <v>293</v>
      </c>
      <c r="C147" s="187" t="s">
        <v>0</v>
      </c>
      <c r="D147" s="187">
        <v>52</v>
      </c>
      <c r="E147" s="26">
        <v>0</v>
      </c>
      <c r="F147" s="72">
        <f t="shared" si="112"/>
        <v>0</v>
      </c>
      <c r="G147" s="31">
        <v>0</v>
      </c>
      <c r="H147" s="72">
        <f t="shared" si="113"/>
        <v>0</v>
      </c>
      <c r="I147" s="72">
        <f t="shared" si="114"/>
        <v>0</v>
      </c>
      <c r="J147" s="72">
        <f t="shared" si="115"/>
        <v>0</v>
      </c>
      <c r="K147" s="88">
        <v>0</v>
      </c>
      <c r="L147" s="72">
        <f t="shared" si="116"/>
        <v>0</v>
      </c>
      <c r="M147" s="85">
        <f t="shared" si="117"/>
        <v>0</v>
      </c>
    </row>
    <row r="148" spans="1:13" s="41" customFormat="1" ht="39" customHeight="1" thickBot="1" x14ac:dyDescent="0.25">
      <c r="A148" s="199" t="s">
        <v>212</v>
      </c>
      <c r="B148" s="187" t="s">
        <v>188</v>
      </c>
      <c r="C148" s="198" t="s">
        <v>3</v>
      </c>
      <c r="D148" s="187">
        <v>45</v>
      </c>
      <c r="E148" s="26">
        <v>0</v>
      </c>
      <c r="F148" s="72">
        <f t="shared" si="112"/>
        <v>0</v>
      </c>
      <c r="G148" s="31">
        <v>0</v>
      </c>
      <c r="H148" s="72">
        <f t="shared" si="113"/>
        <v>0</v>
      </c>
      <c r="I148" s="72">
        <f t="shared" si="114"/>
        <v>0</v>
      </c>
      <c r="J148" s="72">
        <f t="shared" si="115"/>
        <v>0</v>
      </c>
      <c r="K148" s="88">
        <v>0</v>
      </c>
      <c r="L148" s="72">
        <f t="shared" si="116"/>
        <v>0</v>
      </c>
      <c r="M148" s="85">
        <f t="shared" si="117"/>
        <v>0</v>
      </c>
    </row>
    <row r="149" spans="1:13" s="41" customFormat="1" ht="39" customHeight="1" thickBot="1" x14ac:dyDescent="0.25">
      <c r="A149" s="199" t="s">
        <v>214</v>
      </c>
      <c r="B149" s="187" t="s">
        <v>294</v>
      </c>
      <c r="C149" s="187" t="s">
        <v>5</v>
      </c>
      <c r="D149" s="187">
        <v>1</v>
      </c>
      <c r="E149" s="26">
        <v>0</v>
      </c>
      <c r="F149" s="72">
        <f t="shared" si="112"/>
        <v>0</v>
      </c>
      <c r="G149" s="31">
        <v>0</v>
      </c>
      <c r="H149" s="72">
        <f t="shared" si="113"/>
        <v>0</v>
      </c>
      <c r="I149" s="72">
        <f t="shared" si="114"/>
        <v>0</v>
      </c>
      <c r="J149" s="72">
        <f t="shared" si="115"/>
        <v>0</v>
      </c>
      <c r="K149" s="88">
        <v>0</v>
      </c>
      <c r="L149" s="72">
        <f t="shared" si="116"/>
        <v>0</v>
      </c>
      <c r="M149" s="85">
        <f t="shared" si="117"/>
        <v>0</v>
      </c>
    </row>
    <row r="150" spans="1:13" s="41" customFormat="1" ht="39" customHeight="1" thickBot="1" x14ac:dyDescent="0.25">
      <c r="A150" s="199" t="s">
        <v>216</v>
      </c>
      <c r="B150" s="187" t="s">
        <v>335</v>
      </c>
      <c r="C150" s="187" t="s">
        <v>5</v>
      </c>
      <c r="D150" s="187">
        <v>1</v>
      </c>
      <c r="E150" s="26">
        <v>0</v>
      </c>
      <c r="F150" s="72">
        <f t="shared" si="112"/>
        <v>0</v>
      </c>
      <c r="G150" s="31">
        <v>0</v>
      </c>
      <c r="H150" s="72">
        <f t="shared" si="113"/>
        <v>0</v>
      </c>
      <c r="I150" s="72">
        <f t="shared" si="114"/>
        <v>0</v>
      </c>
      <c r="J150" s="72">
        <f t="shared" si="115"/>
        <v>0</v>
      </c>
      <c r="K150" s="88">
        <v>0</v>
      </c>
      <c r="L150" s="72">
        <f t="shared" si="116"/>
        <v>0</v>
      </c>
      <c r="M150" s="85">
        <f t="shared" si="117"/>
        <v>0</v>
      </c>
    </row>
    <row r="151" spans="1:13" s="41" customFormat="1" ht="39" customHeight="1" thickBot="1" x14ac:dyDescent="0.25">
      <c r="A151" s="199" t="s">
        <v>218</v>
      </c>
      <c r="B151" s="187" t="s">
        <v>296</v>
      </c>
      <c r="C151" s="187" t="s">
        <v>4</v>
      </c>
      <c r="D151" s="187">
        <v>4</v>
      </c>
      <c r="E151" s="26">
        <v>0</v>
      </c>
      <c r="F151" s="72">
        <f t="shared" si="112"/>
        <v>0</v>
      </c>
      <c r="G151" s="31">
        <v>0</v>
      </c>
      <c r="H151" s="72">
        <f t="shared" si="113"/>
        <v>0</v>
      </c>
      <c r="I151" s="72">
        <f t="shared" si="114"/>
        <v>0</v>
      </c>
      <c r="J151" s="72">
        <f t="shared" si="115"/>
        <v>0</v>
      </c>
      <c r="K151" s="88">
        <v>0</v>
      </c>
      <c r="L151" s="72">
        <f t="shared" si="116"/>
        <v>0</v>
      </c>
      <c r="M151" s="85">
        <f t="shared" si="117"/>
        <v>0</v>
      </c>
    </row>
    <row r="152" spans="1:13" s="41" customFormat="1" ht="39" customHeight="1" thickBot="1" x14ac:dyDescent="0.25">
      <c r="A152" s="199" t="s">
        <v>220</v>
      </c>
      <c r="B152" s="187" t="s">
        <v>205</v>
      </c>
      <c r="C152" s="187" t="s">
        <v>0</v>
      </c>
      <c r="D152" s="187">
        <v>150</v>
      </c>
      <c r="E152" s="26">
        <v>0</v>
      </c>
      <c r="F152" s="72">
        <f t="shared" si="112"/>
        <v>0</v>
      </c>
      <c r="G152" s="31">
        <v>0</v>
      </c>
      <c r="H152" s="72">
        <f t="shared" si="113"/>
        <v>0</v>
      </c>
      <c r="I152" s="72">
        <f t="shared" si="114"/>
        <v>0</v>
      </c>
      <c r="J152" s="72">
        <f t="shared" si="115"/>
        <v>0</v>
      </c>
      <c r="K152" s="88">
        <v>0</v>
      </c>
      <c r="L152" s="72">
        <f t="shared" si="116"/>
        <v>0</v>
      </c>
      <c r="M152" s="85">
        <f t="shared" si="117"/>
        <v>0</v>
      </c>
    </row>
    <row r="153" spans="1:13" s="41" customFormat="1" ht="39" customHeight="1" thickBot="1" x14ac:dyDescent="0.25">
      <c r="A153" s="199" t="s">
        <v>222</v>
      </c>
      <c r="B153" s="187" t="s">
        <v>342</v>
      </c>
      <c r="C153" s="187" t="s">
        <v>0</v>
      </c>
      <c r="D153" s="187">
        <v>150</v>
      </c>
      <c r="E153" s="26">
        <v>0</v>
      </c>
      <c r="F153" s="72">
        <f t="shared" si="112"/>
        <v>0</v>
      </c>
      <c r="G153" s="31">
        <v>0</v>
      </c>
      <c r="H153" s="72">
        <f t="shared" si="113"/>
        <v>0</v>
      </c>
      <c r="I153" s="72">
        <f t="shared" si="114"/>
        <v>0</v>
      </c>
      <c r="J153" s="72">
        <f t="shared" si="115"/>
        <v>0</v>
      </c>
      <c r="K153" s="88">
        <v>0</v>
      </c>
      <c r="L153" s="72">
        <f t="shared" si="116"/>
        <v>0</v>
      </c>
      <c r="M153" s="85">
        <f t="shared" si="117"/>
        <v>0</v>
      </c>
    </row>
    <row r="154" spans="1:13" s="41" customFormat="1" ht="39" customHeight="1" thickBot="1" x14ac:dyDescent="0.25">
      <c r="A154" s="199" t="s">
        <v>292</v>
      </c>
      <c r="B154" s="187" t="s">
        <v>289</v>
      </c>
      <c r="C154" s="187" t="s">
        <v>0</v>
      </c>
      <c r="D154" s="187">
        <v>8.5</v>
      </c>
      <c r="E154" s="26">
        <v>0</v>
      </c>
      <c r="F154" s="72">
        <f t="shared" si="112"/>
        <v>0</v>
      </c>
      <c r="G154" s="31">
        <v>0</v>
      </c>
      <c r="H154" s="72">
        <f t="shared" si="113"/>
        <v>0</v>
      </c>
      <c r="I154" s="72">
        <f t="shared" si="114"/>
        <v>0</v>
      </c>
      <c r="J154" s="72">
        <f t="shared" si="115"/>
        <v>0</v>
      </c>
      <c r="K154" s="88">
        <v>0</v>
      </c>
      <c r="L154" s="72">
        <f t="shared" si="116"/>
        <v>0</v>
      </c>
      <c r="M154" s="85">
        <f t="shared" si="117"/>
        <v>0</v>
      </c>
    </row>
    <row r="155" spans="1:13" s="3" customFormat="1" ht="39" customHeight="1" thickBot="1" x14ac:dyDescent="0.25">
      <c r="A155" s="170"/>
      <c r="B155" s="170"/>
      <c r="C155" s="170"/>
      <c r="D155" s="170"/>
      <c r="E155" s="23"/>
      <c r="F155" s="23"/>
      <c r="G155" s="23"/>
      <c r="H155" s="23"/>
      <c r="I155" s="23"/>
      <c r="J155" s="23"/>
      <c r="K155" s="23"/>
      <c r="L155" s="23"/>
      <c r="M155" s="23"/>
    </row>
    <row r="156" spans="1:13" s="41" customFormat="1" ht="39" customHeight="1" thickBot="1" x14ac:dyDescent="0.25">
      <c r="A156" s="203" t="s">
        <v>279</v>
      </c>
      <c r="B156" s="212" t="s">
        <v>207</v>
      </c>
      <c r="C156" s="213"/>
      <c r="D156" s="214"/>
      <c r="E156" s="155">
        <f t="shared" ref="E156:L156" si="118">SUM(E157:E164)</f>
        <v>0</v>
      </c>
      <c r="F156" s="156">
        <f t="shared" si="118"/>
        <v>0</v>
      </c>
      <c r="G156" s="156">
        <f t="shared" si="118"/>
        <v>0</v>
      </c>
      <c r="H156" s="156">
        <f t="shared" si="118"/>
        <v>0</v>
      </c>
      <c r="I156" s="156">
        <f t="shared" si="118"/>
        <v>0</v>
      </c>
      <c r="J156" s="156">
        <f t="shared" si="118"/>
        <v>0</v>
      </c>
      <c r="K156" s="156"/>
      <c r="L156" s="156">
        <f t="shared" si="118"/>
        <v>0</v>
      </c>
      <c r="M156" s="17">
        <f>SUM(M157:M164)</f>
        <v>0</v>
      </c>
    </row>
    <row r="157" spans="1:13" s="41" customFormat="1" ht="39" customHeight="1" thickBot="1" x14ac:dyDescent="0.25">
      <c r="A157" s="199" t="s">
        <v>297</v>
      </c>
      <c r="B157" s="187" t="s">
        <v>209</v>
      </c>
      <c r="C157" s="187" t="s">
        <v>3</v>
      </c>
      <c r="D157" s="187">
        <v>100</v>
      </c>
      <c r="E157" s="25">
        <v>0</v>
      </c>
      <c r="F157" s="71">
        <f t="shared" ref="F157:F164" si="119">ROUND($D157*E157,2)</f>
        <v>0</v>
      </c>
      <c r="G157" s="30">
        <v>0</v>
      </c>
      <c r="H157" s="71">
        <f t="shared" ref="H157:H164" si="120">ROUND($D157*G157,2)</f>
        <v>0</v>
      </c>
      <c r="I157" s="71">
        <f t="shared" ref="I157:I164" si="121">E157+G157</f>
        <v>0</v>
      </c>
      <c r="J157" s="71">
        <f t="shared" ref="J157:J164" si="122">F157+H157</f>
        <v>0</v>
      </c>
      <c r="K157" s="87">
        <v>0</v>
      </c>
      <c r="L157" s="71">
        <f t="shared" ref="L157:L164" si="123">ROUND(J157*K157,2)</f>
        <v>0</v>
      </c>
      <c r="M157" s="84">
        <f t="shared" ref="M157:M164" si="124">J157+L157</f>
        <v>0</v>
      </c>
    </row>
    <row r="158" spans="1:13" s="41" customFormat="1" ht="39" customHeight="1" thickBot="1" x14ac:dyDescent="0.25">
      <c r="A158" s="199" t="s">
        <v>298</v>
      </c>
      <c r="B158" s="187" t="s">
        <v>211</v>
      </c>
      <c r="C158" s="187" t="s">
        <v>0</v>
      </c>
      <c r="D158" s="187">
        <v>100</v>
      </c>
      <c r="E158" s="26">
        <v>0</v>
      </c>
      <c r="F158" s="72">
        <f t="shared" si="119"/>
        <v>0</v>
      </c>
      <c r="G158" s="31">
        <v>0</v>
      </c>
      <c r="H158" s="72">
        <f t="shared" si="120"/>
        <v>0</v>
      </c>
      <c r="I158" s="72">
        <f t="shared" si="121"/>
        <v>0</v>
      </c>
      <c r="J158" s="72">
        <f t="shared" si="122"/>
        <v>0</v>
      </c>
      <c r="K158" s="88">
        <v>0</v>
      </c>
      <c r="L158" s="72">
        <f t="shared" si="123"/>
        <v>0</v>
      </c>
      <c r="M158" s="85">
        <f t="shared" si="124"/>
        <v>0</v>
      </c>
    </row>
    <row r="159" spans="1:13" s="41" customFormat="1" ht="39" customHeight="1" thickBot="1" x14ac:dyDescent="0.25">
      <c r="A159" s="199" t="s">
        <v>299</v>
      </c>
      <c r="B159" s="187" t="s">
        <v>213</v>
      </c>
      <c r="C159" s="187" t="s">
        <v>3</v>
      </c>
      <c r="D159" s="187">
        <v>100</v>
      </c>
      <c r="E159" s="26">
        <v>0</v>
      </c>
      <c r="F159" s="72">
        <f t="shared" si="119"/>
        <v>0</v>
      </c>
      <c r="G159" s="31">
        <v>0</v>
      </c>
      <c r="H159" s="72">
        <f t="shared" si="120"/>
        <v>0</v>
      </c>
      <c r="I159" s="72">
        <f t="shared" si="121"/>
        <v>0</v>
      </c>
      <c r="J159" s="72">
        <f t="shared" si="122"/>
        <v>0</v>
      </c>
      <c r="K159" s="88">
        <v>0</v>
      </c>
      <c r="L159" s="72">
        <f t="shared" si="123"/>
        <v>0</v>
      </c>
      <c r="M159" s="85">
        <f t="shared" si="124"/>
        <v>0</v>
      </c>
    </row>
    <row r="160" spans="1:13" s="41" customFormat="1" ht="39" customHeight="1" thickBot="1" x14ac:dyDescent="0.25">
      <c r="A160" s="199" t="s">
        <v>300</v>
      </c>
      <c r="B160" s="187" t="s">
        <v>345</v>
      </c>
      <c r="C160" s="187" t="s">
        <v>0</v>
      </c>
      <c r="D160" s="187">
        <v>100</v>
      </c>
      <c r="E160" s="26">
        <v>0</v>
      </c>
      <c r="F160" s="72">
        <f t="shared" si="119"/>
        <v>0</v>
      </c>
      <c r="G160" s="31">
        <v>0</v>
      </c>
      <c r="H160" s="72">
        <f t="shared" si="120"/>
        <v>0</v>
      </c>
      <c r="I160" s="72">
        <f t="shared" si="121"/>
        <v>0</v>
      </c>
      <c r="J160" s="72">
        <f t="shared" si="122"/>
        <v>0</v>
      </c>
      <c r="K160" s="88">
        <v>0</v>
      </c>
      <c r="L160" s="72">
        <f t="shared" si="123"/>
        <v>0</v>
      </c>
      <c r="M160" s="85">
        <f t="shared" si="124"/>
        <v>0</v>
      </c>
    </row>
    <row r="161" spans="1:13" s="41" customFormat="1" ht="39" customHeight="1" thickBot="1" x14ac:dyDescent="0.25">
      <c r="A161" s="199" t="s">
        <v>301</v>
      </c>
      <c r="B161" s="187" t="s">
        <v>217</v>
      </c>
      <c r="C161" s="187" t="s">
        <v>0</v>
      </c>
      <c r="D161" s="187">
        <v>74</v>
      </c>
      <c r="E161" s="26">
        <v>0</v>
      </c>
      <c r="F161" s="72">
        <f t="shared" si="119"/>
        <v>0</v>
      </c>
      <c r="G161" s="31">
        <v>0</v>
      </c>
      <c r="H161" s="72">
        <f t="shared" si="120"/>
        <v>0</v>
      </c>
      <c r="I161" s="72">
        <f t="shared" si="121"/>
        <v>0</v>
      </c>
      <c r="J161" s="72">
        <f t="shared" si="122"/>
        <v>0</v>
      </c>
      <c r="K161" s="88">
        <v>0</v>
      </c>
      <c r="L161" s="72">
        <f t="shared" si="123"/>
        <v>0</v>
      </c>
      <c r="M161" s="85">
        <f t="shared" si="124"/>
        <v>0</v>
      </c>
    </row>
    <row r="162" spans="1:13" s="41" customFormat="1" ht="39" customHeight="1" thickBot="1" x14ac:dyDescent="0.25">
      <c r="A162" s="199" t="s">
        <v>302</v>
      </c>
      <c r="B162" s="187" t="s">
        <v>219</v>
      </c>
      <c r="C162" s="187" t="s">
        <v>0</v>
      </c>
      <c r="D162" s="187">
        <v>148</v>
      </c>
      <c r="E162" s="26">
        <v>0</v>
      </c>
      <c r="F162" s="72">
        <f t="shared" si="119"/>
        <v>0</v>
      </c>
      <c r="G162" s="31">
        <v>0</v>
      </c>
      <c r="H162" s="72">
        <f t="shared" si="120"/>
        <v>0</v>
      </c>
      <c r="I162" s="72">
        <f t="shared" si="121"/>
        <v>0</v>
      </c>
      <c r="J162" s="72">
        <f t="shared" si="122"/>
        <v>0</v>
      </c>
      <c r="K162" s="88">
        <v>0</v>
      </c>
      <c r="L162" s="72">
        <f t="shared" si="123"/>
        <v>0</v>
      </c>
      <c r="M162" s="85">
        <f t="shared" si="124"/>
        <v>0</v>
      </c>
    </row>
    <row r="163" spans="1:13" s="41" customFormat="1" ht="39" customHeight="1" thickBot="1" x14ac:dyDescent="0.25">
      <c r="A163" s="199" t="s">
        <v>303</v>
      </c>
      <c r="B163" s="187" t="s">
        <v>221</v>
      </c>
      <c r="C163" s="187" t="s">
        <v>3</v>
      </c>
      <c r="D163" s="187">
        <v>74</v>
      </c>
      <c r="E163" s="26">
        <v>0</v>
      </c>
      <c r="F163" s="72">
        <f t="shared" si="119"/>
        <v>0</v>
      </c>
      <c r="G163" s="31">
        <v>0</v>
      </c>
      <c r="H163" s="72">
        <f t="shared" si="120"/>
        <v>0</v>
      </c>
      <c r="I163" s="72">
        <f t="shared" si="121"/>
        <v>0</v>
      </c>
      <c r="J163" s="72">
        <f t="shared" si="122"/>
        <v>0</v>
      </c>
      <c r="K163" s="88">
        <v>0</v>
      </c>
      <c r="L163" s="72">
        <f t="shared" si="123"/>
        <v>0</v>
      </c>
      <c r="M163" s="85">
        <f t="shared" si="124"/>
        <v>0</v>
      </c>
    </row>
    <row r="164" spans="1:13" s="41" customFormat="1" ht="39" customHeight="1" thickBot="1" x14ac:dyDescent="0.25">
      <c r="A164" s="199" t="s">
        <v>304</v>
      </c>
      <c r="B164" s="187" t="s">
        <v>346</v>
      </c>
      <c r="C164" s="187" t="s">
        <v>0</v>
      </c>
      <c r="D164" s="187">
        <v>148</v>
      </c>
      <c r="E164" s="26">
        <v>0</v>
      </c>
      <c r="F164" s="72">
        <f t="shared" si="119"/>
        <v>0</v>
      </c>
      <c r="G164" s="31">
        <v>0</v>
      </c>
      <c r="H164" s="72">
        <f t="shared" si="120"/>
        <v>0</v>
      </c>
      <c r="I164" s="72">
        <f t="shared" si="121"/>
        <v>0</v>
      </c>
      <c r="J164" s="72">
        <f t="shared" si="122"/>
        <v>0</v>
      </c>
      <c r="K164" s="88">
        <v>0</v>
      </c>
      <c r="L164" s="72">
        <f t="shared" si="123"/>
        <v>0</v>
      </c>
      <c r="M164" s="85">
        <f t="shared" si="124"/>
        <v>0</v>
      </c>
    </row>
    <row r="165" spans="1:13" s="3" customFormat="1" ht="39" customHeight="1" thickBot="1" x14ac:dyDescent="0.25">
      <c r="A165" s="174"/>
      <c r="B165" s="175"/>
      <c r="C165" s="176"/>
      <c r="D165" s="177"/>
      <c r="E165" s="23"/>
      <c r="F165" s="23"/>
      <c r="G165" s="23"/>
      <c r="H165" s="23"/>
      <c r="I165" s="23"/>
      <c r="J165" s="23"/>
      <c r="K165" s="23"/>
      <c r="L165" s="23"/>
      <c r="M165" s="23"/>
    </row>
    <row r="166" spans="1:13" s="41" customFormat="1" ht="39" customHeight="1" thickBot="1" x14ac:dyDescent="0.25">
      <c r="A166" s="204" t="s">
        <v>224</v>
      </c>
      <c r="B166" s="209" t="s">
        <v>225</v>
      </c>
      <c r="C166" s="210"/>
      <c r="D166" s="211"/>
      <c r="E166" s="151">
        <f t="shared" ref="E166:L166" si="125">E167+E176</f>
        <v>0</v>
      </c>
      <c r="F166" s="152">
        <f t="shared" si="125"/>
        <v>0</v>
      </c>
      <c r="G166" s="152">
        <f t="shared" si="125"/>
        <v>0</v>
      </c>
      <c r="H166" s="152">
        <f t="shared" si="125"/>
        <v>0</v>
      </c>
      <c r="I166" s="152">
        <f t="shared" si="125"/>
        <v>0</v>
      </c>
      <c r="J166" s="152">
        <f t="shared" si="125"/>
        <v>0</v>
      </c>
      <c r="K166" s="152"/>
      <c r="L166" s="152">
        <f t="shared" si="125"/>
        <v>0</v>
      </c>
      <c r="M166" s="35">
        <f>M167+M176</f>
        <v>0</v>
      </c>
    </row>
    <row r="167" spans="1:13" s="41" customFormat="1" ht="39" customHeight="1" thickBot="1" x14ac:dyDescent="0.25">
      <c r="A167" s="203" t="s">
        <v>226</v>
      </c>
      <c r="B167" s="212" t="s">
        <v>227</v>
      </c>
      <c r="C167" s="213"/>
      <c r="D167" s="214"/>
      <c r="E167" s="155">
        <f t="shared" ref="E167:L167" si="126">SUM(E168:E174)</f>
        <v>0</v>
      </c>
      <c r="F167" s="156">
        <f t="shared" si="126"/>
        <v>0</v>
      </c>
      <c r="G167" s="156">
        <f t="shared" si="126"/>
        <v>0</v>
      </c>
      <c r="H167" s="156">
        <f t="shared" si="126"/>
        <v>0</v>
      </c>
      <c r="I167" s="156">
        <f t="shared" si="126"/>
        <v>0</v>
      </c>
      <c r="J167" s="156">
        <f t="shared" si="126"/>
        <v>0</v>
      </c>
      <c r="K167" s="156"/>
      <c r="L167" s="156">
        <f t="shared" si="126"/>
        <v>0</v>
      </c>
      <c r="M167" s="17">
        <f>SUM(M168:M174)</f>
        <v>0</v>
      </c>
    </row>
    <row r="168" spans="1:13" s="41" customFormat="1" ht="39" customHeight="1" thickBot="1" x14ac:dyDescent="0.25">
      <c r="A168" s="199" t="s">
        <v>228</v>
      </c>
      <c r="B168" s="187" t="s">
        <v>229</v>
      </c>
      <c r="C168" s="187" t="s">
        <v>0</v>
      </c>
      <c r="D168" s="187">
        <v>4</v>
      </c>
      <c r="E168" s="25">
        <v>0</v>
      </c>
      <c r="F168" s="71">
        <f t="shared" ref="F168:F174" si="127">ROUND($D168*E168,2)</f>
        <v>0</v>
      </c>
      <c r="G168" s="30">
        <v>0</v>
      </c>
      <c r="H168" s="71">
        <f t="shared" ref="H168:H174" si="128">ROUND($D168*G168,2)</f>
        <v>0</v>
      </c>
      <c r="I168" s="71">
        <f t="shared" ref="I168:I174" si="129">E168+G168</f>
        <v>0</v>
      </c>
      <c r="J168" s="71">
        <f t="shared" ref="J168:J174" si="130">F168+H168</f>
        <v>0</v>
      </c>
      <c r="K168" s="87">
        <v>0</v>
      </c>
      <c r="L168" s="71">
        <f t="shared" ref="L168:L174" si="131">ROUND(J168*K168,2)</f>
        <v>0</v>
      </c>
      <c r="M168" s="84">
        <f t="shared" ref="M168:M174" si="132">J168+L168</f>
        <v>0</v>
      </c>
    </row>
    <row r="169" spans="1:13" s="41" customFormat="1" ht="39" customHeight="1" thickBot="1" x14ac:dyDescent="0.25">
      <c r="A169" s="199" t="s">
        <v>230</v>
      </c>
      <c r="B169" s="187" t="s">
        <v>231</v>
      </c>
      <c r="C169" s="187" t="s">
        <v>0</v>
      </c>
      <c r="D169" s="187">
        <v>4</v>
      </c>
      <c r="E169" s="26">
        <v>0</v>
      </c>
      <c r="F169" s="72">
        <f t="shared" si="127"/>
        <v>0</v>
      </c>
      <c r="G169" s="31">
        <v>0</v>
      </c>
      <c r="H169" s="72">
        <f t="shared" si="128"/>
        <v>0</v>
      </c>
      <c r="I169" s="72">
        <f t="shared" si="129"/>
        <v>0</v>
      </c>
      <c r="J169" s="72">
        <f t="shared" si="130"/>
        <v>0</v>
      </c>
      <c r="K169" s="88">
        <v>0</v>
      </c>
      <c r="L169" s="72">
        <f t="shared" si="131"/>
        <v>0</v>
      </c>
      <c r="M169" s="85">
        <f t="shared" si="132"/>
        <v>0</v>
      </c>
    </row>
    <row r="170" spans="1:13" s="41" customFormat="1" ht="39" customHeight="1" thickBot="1" x14ac:dyDescent="0.25">
      <c r="A170" s="199" t="s">
        <v>232</v>
      </c>
      <c r="B170" s="187" t="s">
        <v>330</v>
      </c>
      <c r="C170" s="187" t="s">
        <v>31</v>
      </c>
      <c r="D170" s="187">
        <v>2</v>
      </c>
      <c r="E170" s="26">
        <v>0</v>
      </c>
      <c r="F170" s="72">
        <f t="shared" si="127"/>
        <v>0</v>
      </c>
      <c r="G170" s="31">
        <v>0</v>
      </c>
      <c r="H170" s="72">
        <f t="shared" si="128"/>
        <v>0</v>
      </c>
      <c r="I170" s="72">
        <f t="shared" si="129"/>
        <v>0</v>
      </c>
      <c r="J170" s="72">
        <f t="shared" si="130"/>
        <v>0</v>
      </c>
      <c r="K170" s="88">
        <v>0</v>
      </c>
      <c r="L170" s="72">
        <f t="shared" si="131"/>
        <v>0</v>
      </c>
      <c r="M170" s="85">
        <f t="shared" si="132"/>
        <v>0</v>
      </c>
    </row>
    <row r="171" spans="1:13" s="41" customFormat="1" ht="39" customHeight="1" thickBot="1" x14ac:dyDescent="0.25">
      <c r="A171" s="199" t="s">
        <v>234</v>
      </c>
      <c r="B171" s="187" t="s">
        <v>235</v>
      </c>
      <c r="C171" s="187" t="s">
        <v>0</v>
      </c>
      <c r="D171" s="187">
        <v>4</v>
      </c>
      <c r="E171" s="26">
        <v>0</v>
      </c>
      <c r="F171" s="72">
        <f t="shared" si="127"/>
        <v>0</v>
      </c>
      <c r="G171" s="31">
        <v>0</v>
      </c>
      <c r="H171" s="72">
        <f t="shared" si="128"/>
        <v>0</v>
      </c>
      <c r="I171" s="72">
        <f t="shared" si="129"/>
        <v>0</v>
      </c>
      <c r="J171" s="72">
        <f t="shared" si="130"/>
        <v>0</v>
      </c>
      <c r="K171" s="88">
        <v>0</v>
      </c>
      <c r="L171" s="72">
        <f t="shared" si="131"/>
        <v>0</v>
      </c>
      <c r="M171" s="85">
        <f t="shared" si="132"/>
        <v>0</v>
      </c>
    </row>
    <row r="172" spans="1:13" s="41" customFormat="1" ht="39" customHeight="1" thickBot="1" x14ac:dyDescent="0.25">
      <c r="A172" s="199" t="s">
        <v>236</v>
      </c>
      <c r="B172" s="187" t="s">
        <v>336</v>
      </c>
      <c r="C172" s="187" t="s">
        <v>0</v>
      </c>
      <c r="D172" s="187">
        <v>4</v>
      </c>
      <c r="E172" s="26">
        <v>0</v>
      </c>
      <c r="F172" s="72">
        <f t="shared" si="127"/>
        <v>0</v>
      </c>
      <c r="G172" s="31">
        <v>0</v>
      </c>
      <c r="H172" s="72">
        <f t="shared" si="128"/>
        <v>0</v>
      </c>
      <c r="I172" s="72">
        <f t="shared" si="129"/>
        <v>0</v>
      </c>
      <c r="J172" s="72">
        <f t="shared" si="130"/>
        <v>0</v>
      </c>
      <c r="K172" s="88">
        <v>0</v>
      </c>
      <c r="L172" s="72">
        <f t="shared" si="131"/>
        <v>0</v>
      </c>
      <c r="M172" s="85">
        <f t="shared" si="132"/>
        <v>0</v>
      </c>
    </row>
    <row r="173" spans="1:13" s="41" customFormat="1" ht="39" customHeight="1" thickBot="1" x14ac:dyDescent="0.25">
      <c r="A173" s="199" t="s">
        <v>238</v>
      </c>
      <c r="B173" s="187" t="s">
        <v>347</v>
      </c>
      <c r="C173" s="187" t="s">
        <v>0</v>
      </c>
      <c r="D173" s="187">
        <v>72</v>
      </c>
      <c r="E173" s="26">
        <v>0</v>
      </c>
      <c r="F173" s="72">
        <f t="shared" si="127"/>
        <v>0</v>
      </c>
      <c r="G173" s="31">
        <v>0</v>
      </c>
      <c r="H173" s="72">
        <f t="shared" si="128"/>
        <v>0</v>
      </c>
      <c r="I173" s="72">
        <f t="shared" si="129"/>
        <v>0</v>
      </c>
      <c r="J173" s="72">
        <f t="shared" si="130"/>
        <v>0</v>
      </c>
      <c r="K173" s="88">
        <v>0</v>
      </c>
      <c r="L173" s="72">
        <f t="shared" si="131"/>
        <v>0</v>
      </c>
      <c r="M173" s="85">
        <f t="shared" si="132"/>
        <v>0</v>
      </c>
    </row>
    <row r="174" spans="1:13" s="41" customFormat="1" ht="39" customHeight="1" thickBot="1" x14ac:dyDescent="0.25">
      <c r="A174" s="197" t="s">
        <v>305</v>
      </c>
      <c r="B174" s="187" t="s">
        <v>306</v>
      </c>
      <c r="C174" s="187" t="s">
        <v>0</v>
      </c>
      <c r="D174" s="187">
        <v>4.4000000000000004</v>
      </c>
      <c r="E174" s="26">
        <v>0</v>
      </c>
      <c r="F174" s="72">
        <f t="shared" si="127"/>
        <v>0</v>
      </c>
      <c r="G174" s="31">
        <v>0</v>
      </c>
      <c r="H174" s="72">
        <f t="shared" si="128"/>
        <v>0</v>
      </c>
      <c r="I174" s="72">
        <f t="shared" si="129"/>
        <v>0</v>
      </c>
      <c r="J174" s="72">
        <f t="shared" si="130"/>
        <v>0</v>
      </c>
      <c r="K174" s="88">
        <v>0</v>
      </c>
      <c r="L174" s="72">
        <f t="shared" si="131"/>
        <v>0</v>
      </c>
      <c r="M174" s="85">
        <f t="shared" si="132"/>
        <v>0</v>
      </c>
    </row>
    <row r="175" spans="1:13" s="3" customFormat="1" ht="39" customHeight="1" thickBot="1" x14ac:dyDescent="0.25">
      <c r="A175" s="174"/>
      <c r="B175" s="175"/>
      <c r="C175" s="176"/>
      <c r="D175" s="177"/>
      <c r="E175" s="23"/>
      <c r="F175" s="23"/>
      <c r="G175" s="23"/>
      <c r="H175" s="23"/>
      <c r="I175" s="23"/>
      <c r="J175" s="23"/>
      <c r="K175" s="23"/>
      <c r="L175" s="23"/>
      <c r="M175" s="23"/>
    </row>
    <row r="176" spans="1:13" s="5" customFormat="1" ht="39" customHeight="1" thickBot="1" x14ac:dyDescent="0.25">
      <c r="A176" s="196" t="s">
        <v>240</v>
      </c>
      <c r="B176" s="212" t="s">
        <v>241</v>
      </c>
      <c r="C176" s="213"/>
      <c r="D176" s="214"/>
      <c r="E176" s="155">
        <f t="shared" ref="E176:L176" si="133">SUM(E177:E183)</f>
        <v>0</v>
      </c>
      <c r="F176" s="156">
        <f t="shared" si="133"/>
        <v>0</v>
      </c>
      <c r="G176" s="156">
        <f t="shared" si="133"/>
        <v>0</v>
      </c>
      <c r="H176" s="156">
        <f t="shared" si="133"/>
        <v>0</v>
      </c>
      <c r="I176" s="156">
        <f t="shared" si="133"/>
        <v>0</v>
      </c>
      <c r="J176" s="156">
        <f t="shared" si="133"/>
        <v>0</v>
      </c>
      <c r="K176" s="156"/>
      <c r="L176" s="156">
        <f t="shared" si="133"/>
        <v>0</v>
      </c>
      <c r="M176" s="17">
        <f>SUM(M177:M183)</f>
        <v>0</v>
      </c>
    </row>
    <row r="177" spans="1:13" s="41" customFormat="1" ht="39" customHeight="1" thickBot="1" x14ac:dyDescent="0.25">
      <c r="A177" s="199" t="s">
        <v>242</v>
      </c>
      <c r="B177" s="187" t="s">
        <v>243</v>
      </c>
      <c r="C177" s="187" t="s">
        <v>5</v>
      </c>
      <c r="D177" s="187">
        <v>1</v>
      </c>
      <c r="E177" s="25">
        <v>0</v>
      </c>
      <c r="F177" s="71">
        <f t="shared" ref="F177:F183" si="134">ROUND($D177*E177,2)</f>
        <v>0</v>
      </c>
      <c r="G177" s="30">
        <v>0</v>
      </c>
      <c r="H177" s="71">
        <f t="shared" ref="H177:H183" si="135">ROUND($D177*G177,2)</f>
        <v>0</v>
      </c>
      <c r="I177" s="71">
        <f t="shared" ref="I177:I183" si="136">E177+G177</f>
        <v>0</v>
      </c>
      <c r="J177" s="71">
        <f t="shared" ref="J177:J183" si="137">F177+H177</f>
        <v>0</v>
      </c>
      <c r="K177" s="87">
        <v>0</v>
      </c>
      <c r="L177" s="71">
        <f t="shared" ref="L177:L183" si="138">ROUND(J177*K177,2)</f>
        <v>0</v>
      </c>
      <c r="M177" s="84">
        <f t="shared" ref="M177:M183" si="139">J177+L177</f>
        <v>0</v>
      </c>
    </row>
    <row r="178" spans="1:13" s="41" customFormat="1" ht="39" customHeight="1" thickBot="1" x14ac:dyDescent="0.25">
      <c r="A178" s="199" t="s">
        <v>244</v>
      </c>
      <c r="B178" s="187" t="s">
        <v>245</v>
      </c>
      <c r="C178" s="187" t="s">
        <v>0</v>
      </c>
      <c r="D178" s="187">
        <v>60</v>
      </c>
      <c r="E178" s="26">
        <v>0</v>
      </c>
      <c r="F178" s="72">
        <f t="shared" si="134"/>
        <v>0</v>
      </c>
      <c r="G178" s="31">
        <v>0</v>
      </c>
      <c r="H178" s="72">
        <f t="shared" si="135"/>
        <v>0</v>
      </c>
      <c r="I178" s="72">
        <f t="shared" si="136"/>
        <v>0</v>
      </c>
      <c r="J178" s="72">
        <f t="shared" si="137"/>
        <v>0</v>
      </c>
      <c r="K178" s="88">
        <v>0</v>
      </c>
      <c r="L178" s="72">
        <f t="shared" si="138"/>
        <v>0</v>
      </c>
      <c r="M178" s="85">
        <f t="shared" si="139"/>
        <v>0</v>
      </c>
    </row>
    <row r="179" spans="1:13" s="41" customFormat="1" ht="39" customHeight="1" thickBot="1" x14ac:dyDescent="0.25">
      <c r="A179" s="199" t="s">
        <v>246</v>
      </c>
      <c r="B179" s="187" t="s">
        <v>247</v>
      </c>
      <c r="C179" s="187" t="s">
        <v>31</v>
      </c>
      <c r="D179" s="187">
        <v>60</v>
      </c>
      <c r="E179" s="26">
        <v>0</v>
      </c>
      <c r="F179" s="72">
        <f t="shared" si="134"/>
        <v>0</v>
      </c>
      <c r="G179" s="31">
        <v>0</v>
      </c>
      <c r="H179" s="72">
        <f t="shared" si="135"/>
        <v>0</v>
      </c>
      <c r="I179" s="72">
        <f t="shared" si="136"/>
        <v>0</v>
      </c>
      <c r="J179" s="72">
        <f t="shared" si="137"/>
        <v>0</v>
      </c>
      <c r="K179" s="88">
        <v>0</v>
      </c>
      <c r="L179" s="72">
        <f t="shared" si="138"/>
        <v>0</v>
      </c>
      <c r="M179" s="85">
        <f t="shared" si="139"/>
        <v>0</v>
      </c>
    </row>
    <row r="180" spans="1:13" s="41" customFormat="1" ht="39" customHeight="1" thickBot="1" x14ac:dyDescent="0.25">
      <c r="A180" s="199" t="s">
        <v>248</v>
      </c>
      <c r="B180" s="187" t="s">
        <v>249</v>
      </c>
      <c r="C180" s="187" t="s">
        <v>0</v>
      </c>
      <c r="D180" s="187">
        <v>60</v>
      </c>
      <c r="E180" s="26">
        <v>0</v>
      </c>
      <c r="F180" s="72">
        <f t="shared" si="134"/>
        <v>0</v>
      </c>
      <c r="G180" s="31">
        <v>0</v>
      </c>
      <c r="H180" s="72">
        <f t="shared" si="135"/>
        <v>0</v>
      </c>
      <c r="I180" s="72">
        <f t="shared" si="136"/>
        <v>0</v>
      </c>
      <c r="J180" s="72">
        <f t="shared" si="137"/>
        <v>0</v>
      </c>
      <c r="K180" s="88">
        <v>0</v>
      </c>
      <c r="L180" s="72">
        <f t="shared" si="138"/>
        <v>0</v>
      </c>
      <c r="M180" s="85">
        <f t="shared" si="139"/>
        <v>0</v>
      </c>
    </row>
    <row r="181" spans="1:13" s="41" customFormat="1" ht="39" customHeight="1" thickBot="1" x14ac:dyDescent="0.25">
      <c r="A181" s="199" t="s">
        <v>250</v>
      </c>
      <c r="B181" s="187" t="s">
        <v>251</v>
      </c>
      <c r="C181" s="187" t="s">
        <v>0</v>
      </c>
      <c r="D181" s="187">
        <v>60</v>
      </c>
      <c r="E181" s="26">
        <v>0</v>
      </c>
      <c r="F181" s="72">
        <f t="shared" si="134"/>
        <v>0</v>
      </c>
      <c r="G181" s="31">
        <v>0</v>
      </c>
      <c r="H181" s="72">
        <f t="shared" si="135"/>
        <v>0</v>
      </c>
      <c r="I181" s="72">
        <f t="shared" si="136"/>
        <v>0</v>
      </c>
      <c r="J181" s="72">
        <f t="shared" si="137"/>
        <v>0</v>
      </c>
      <c r="K181" s="88">
        <v>0</v>
      </c>
      <c r="L181" s="72">
        <f t="shared" si="138"/>
        <v>0</v>
      </c>
      <c r="M181" s="85">
        <f t="shared" si="139"/>
        <v>0</v>
      </c>
    </row>
    <row r="182" spans="1:13" s="41" customFormat="1" ht="39" customHeight="1" thickBot="1" x14ac:dyDescent="0.25">
      <c r="A182" s="199" t="s">
        <v>252</v>
      </c>
      <c r="B182" s="187" t="s">
        <v>253</v>
      </c>
      <c r="C182" s="187" t="s">
        <v>31</v>
      </c>
      <c r="D182" s="187">
        <v>14.5</v>
      </c>
      <c r="E182" s="26">
        <v>0</v>
      </c>
      <c r="F182" s="72">
        <f t="shared" si="134"/>
        <v>0</v>
      </c>
      <c r="G182" s="31">
        <v>0</v>
      </c>
      <c r="H182" s="72">
        <f t="shared" si="135"/>
        <v>0</v>
      </c>
      <c r="I182" s="72">
        <f t="shared" si="136"/>
        <v>0</v>
      </c>
      <c r="J182" s="72">
        <f t="shared" si="137"/>
        <v>0</v>
      </c>
      <c r="K182" s="88">
        <v>0</v>
      </c>
      <c r="L182" s="72">
        <f t="shared" si="138"/>
        <v>0</v>
      </c>
      <c r="M182" s="85">
        <f t="shared" si="139"/>
        <v>0</v>
      </c>
    </row>
    <row r="183" spans="1:13" s="41" customFormat="1" ht="39" customHeight="1" thickBot="1" x14ac:dyDescent="0.25">
      <c r="A183" s="199" t="s">
        <v>254</v>
      </c>
      <c r="B183" s="187" t="s">
        <v>348</v>
      </c>
      <c r="C183" s="187" t="s">
        <v>0</v>
      </c>
      <c r="D183" s="187">
        <v>156</v>
      </c>
      <c r="E183" s="26">
        <v>0</v>
      </c>
      <c r="F183" s="72">
        <f t="shared" si="134"/>
        <v>0</v>
      </c>
      <c r="G183" s="31">
        <v>0</v>
      </c>
      <c r="H183" s="72">
        <f t="shared" si="135"/>
        <v>0</v>
      </c>
      <c r="I183" s="72">
        <f t="shared" si="136"/>
        <v>0</v>
      </c>
      <c r="J183" s="72">
        <f t="shared" si="137"/>
        <v>0</v>
      </c>
      <c r="K183" s="88">
        <v>0</v>
      </c>
      <c r="L183" s="72">
        <f t="shared" si="138"/>
        <v>0</v>
      </c>
      <c r="M183" s="85">
        <f t="shared" si="139"/>
        <v>0</v>
      </c>
    </row>
    <row r="184" spans="1:13" s="3" customFormat="1" ht="39" customHeight="1" thickBot="1" x14ac:dyDescent="0.25">
      <c r="A184" s="170"/>
      <c r="B184" s="170"/>
      <c r="C184" s="170"/>
      <c r="D184" s="170"/>
      <c r="E184" s="23"/>
      <c r="F184" s="23"/>
      <c r="G184" s="23"/>
      <c r="H184" s="23"/>
      <c r="I184" s="23"/>
      <c r="J184" s="23"/>
      <c r="K184" s="23"/>
      <c r="L184" s="23"/>
      <c r="M184" s="23"/>
    </row>
    <row r="185" spans="1:13" s="5" customFormat="1" ht="39" customHeight="1" thickBot="1" x14ac:dyDescent="0.25">
      <c r="A185" s="178" t="s">
        <v>256</v>
      </c>
      <c r="B185" s="209" t="s">
        <v>257</v>
      </c>
      <c r="C185" s="210"/>
      <c r="D185" s="211"/>
      <c r="E185" s="151">
        <f t="shared" ref="E185:L185" si="140">SUM(E186:E187)</f>
        <v>0</v>
      </c>
      <c r="F185" s="152">
        <f t="shared" si="140"/>
        <v>0</v>
      </c>
      <c r="G185" s="152">
        <f t="shared" si="140"/>
        <v>0</v>
      </c>
      <c r="H185" s="152">
        <f t="shared" si="140"/>
        <v>0</v>
      </c>
      <c r="I185" s="152">
        <f t="shared" si="140"/>
        <v>0</v>
      </c>
      <c r="J185" s="152">
        <f t="shared" si="140"/>
        <v>0</v>
      </c>
      <c r="K185" s="152"/>
      <c r="L185" s="152">
        <f t="shared" si="140"/>
        <v>0</v>
      </c>
      <c r="M185" s="35">
        <f>SUM(M186:M187)</f>
        <v>0</v>
      </c>
    </row>
    <row r="186" spans="1:13" s="3" customFormat="1" ht="39" customHeight="1" thickBot="1" x14ac:dyDescent="0.25">
      <c r="A186" s="199" t="s">
        <v>258</v>
      </c>
      <c r="B186" s="187" t="s">
        <v>259</v>
      </c>
      <c r="C186" s="198" t="s">
        <v>4</v>
      </c>
      <c r="D186" s="198">
        <v>1</v>
      </c>
      <c r="E186" s="25">
        <v>0</v>
      </c>
      <c r="F186" s="71">
        <f t="shared" ref="F186:F187" si="141">ROUND($D186*E186,2)</f>
        <v>0</v>
      </c>
      <c r="G186" s="30">
        <v>0</v>
      </c>
      <c r="H186" s="71">
        <f t="shared" ref="H186:H187" si="142">ROUND($D186*G186,2)</f>
        <v>0</v>
      </c>
      <c r="I186" s="71">
        <f t="shared" ref="I186:I187" si="143">E186+G186</f>
        <v>0</v>
      </c>
      <c r="J186" s="71">
        <f t="shared" ref="J186:J187" si="144">F186+H186</f>
        <v>0</v>
      </c>
      <c r="K186" s="87">
        <v>0</v>
      </c>
      <c r="L186" s="71">
        <f t="shared" ref="L186:L187" si="145">ROUND(J186*K186,2)</f>
        <v>0</v>
      </c>
      <c r="M186" s="84">
        <f t="shared" ref="M186:M187" si="146">J186+L186</f>
        <v>0</v>
      </c>
    </row>
    <row r="187" spans="1:13" s="41" customFormat="1" ht="39" customHeight="1" thickBot="1" x14ac:dyDescent="0.25">
      <c r="A187" s="199" t="s">
        <v>260</v>
      </c>
      <c r="B187" s="187" t="s">
        <v>261</v>
      </c>
      <c r="C187" s="198" t="s">
        <v>0</v>
      </c>
      <c r="D187" s="198">
        <v>2250</v>
      </c>
      <c r="E187" s="26">
        <v>0</v>
      </c>
      <c r="F187" s="72">
        <f t="shared" si="141"/>
        <v>0</v>
      </c>
      <c r="G187" s="31">
        <v>0</v>
      </c>
      <c r="H187" s="72">
        <f t="shared" si="142"/>
        <v>0</v>
      </c>
      <c r="I187" s="72">
        <f t="shared" si="143"/>
        <v>0</v>
      </c>
      <c r="J187" s="72">
        <f t="shared" si="144"/>
        <v>0</v>
      </c>
      <c r="K187" s="88">
        <v>0</v>
      </c>
      <c r="L187" s="72">
        <f t="shared" si="145"/>
        <v>0</v>
      </c>
      <c r="M187" s="85">
        <f t="shared" si="146"/>
        <v>0</v>
      </c>
    </row>
    <row r="189" spans="1:13" ht="16.5" customHeight="1" x14ac:dyDescent="0.3">
      <c r="A189" s="224" t="s">
        <v>316</v>
      </c>
      <c r="B189" s="224"/>
      <c r="C189" s="224"/>
      <c r="D189" s="224"/>
      <c r="E189" s="224"/>
      <c r="F189" s="224"/>
      <c r="G189" s="224"/>
      <c r="H189" s="224"/>
      <c r="I189" s="224"/>
      <c r="J189" s="224"/>
      <c r="K189" s="224"/>
      <c r="L189" s="224"/>
      <c r="M189" s="224"/>
    </row>
    <row r="190" spans="1:13" x14ac:dyDescent="0.3">
      <c r="A190" s="224"/>
      <c r="B190" s="224"/>
      <c r="C190" s="224"/>
      <c r="D190" s="224"/>
      <c r="E190" s="224"/>
      <c r="F190" s="224"/>
      <c r="G190" s="224"/>
      <c r="H190" s="224"/>
      <c r="I190" s="224"/>
      <c r="J190" s="224"/>
      <c r="K190" s="224"/>
      <c r="L190" s="224"/>
      <c r="M190" s="224"/>
    </row>
  </sheetData>
  <sheetProtection algorithmName="SHA-512" hashValue="Gok3KjD5OYI+SucQmLSXsyt/XIJIi3OudRzq2aekVOq2gAZLbLHFXZ/dd6muubgaZa7t9nBdz1+ByyltKUp2YA==" saltValue="KaHZblKew97XCWeqcEpjdQ==" spinCount="100000" sheet="1" objects="1" scenarios="1"/>
  <mergeCells count="34">
    <mergeCell ref="A189:M190"/>
    <mergeCell ref="B129:D129"/>
    <mergeCell ref="B185:D185"/>
    <mergeCell ref="B101:D101"/>
    <mergeCell ref="B110:D110"/>
    <mergeCell ref="B166:D166"/>
    <mergeCell ref="B167:D167"/>
    <mergeCell ref="B176:D176"/>
    <mergeCell ref="B134:D134"/>
    <mergeCell ref="E5:M5"/>
    <mergeCell ref="B42:D42"/>
    <mergeCell ref="B100:D100"/>
    <mergeCell ref="B68:D68"/>
    <mergeCell ref="B76:D76"/>
    <mergeCell ref="B85:D85"/>
    <mergeCell ref="B54:D54"/>
    <mergeCell ref="B60:D60"/>
    <mergeCell ref="B61:D61"/>
    <mergeCell ref="B64:D64"/>
    <mergeCell ref="B12:D12"/>
    <mergeCell ref="B33:D33"/>
    <mergeCell ref="A7:D7"/>
    <mergeCell ref="B39:D39"/>
    <mergeCell ref="B35:D35"/>
    <mergeCell ref="B86:D86"/>
    <mergeCell ref="B34:D34"/>
    <mergeCell ref="B9:D9"/>
    <mergeCell ref="B135:D135"/>
    <mergeCell ref="B156:D156"/>
    <mergeCell ref="B5:D5"/>
    <mergeCell ref="B123:D123"/>
    <mergeCell ref="B145:D145"/>
    <mergeCell ref="B90:D90"/>
    <mergeCell ref="B91:D91"/>
  </mergeCells>
  <printOptions horizontalCentered="1"/>
  <pageMargins left="0.19685039370078741" right="0.19685039370078741" top="0.59055118110236227" bottom="0.6692913385826772" header="0.51181102362204722" footer="0.19685039370078741"/>
  <pageSetup paperSize="9" scale="43" firstPageNumber="0" fitToWidth="5" fitToHeight="7" orientation="landscape" horizontalDpi="300" verticalDpi="300" r:id="rId1"/>
  <headerFooter alignWithMargins="0">
    <oddHeader>&amp;RPágina &amp;P de &amp;N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90"/>
  <sheetViews>
    <sheetView showGridLines="0" zoomScale="55" zoomScaleNormal="55" workbookViewId="0">
      <pane xSplit="4" ySplit="6" topLeftCell="E178" activePane="bottomRight" state="frozen"/>
      <selection activeCell="A7" sqref="A7:D7"/>
      <selection pane="topRight" activeCell="A7" sqref="A7:D7"/>
      <selection pane="bottomLeft" activeCell="A7" sqref="A7:D7"/>
      <selection pane="bottomRight" activeCell="B190" sqref="B190"/>
    </sheetView>
  </sheetViews>
  <sheetFormatPr defaultRowHeight="15" x14ac:dyDescent="0.3"/>
  <cols>
    <col min="1" max="1" width="13.85546875" style="43" customWidth="1"/>
    <col min="2" max="2" width="90.85546875" style="44" customWidth="1"/>
    <col min="3" max="3" width="7.42578125" style="45" customWidth="1"/>
    <col min="4" max="4" width="11.42578125" style="43" customWidth="1"/>
    <col min="5" max="6" width="21.140625" style="43" customWidth="1"/>
    <col min="7" max="7" width="21" style="43" customWidth="1"/>
    <col min="8" max="8" width="21.28515625" style="43" customWidth="1"/>
    <col min="9" max="16" width="21.140625" style="43" customWidth="1"/>
    <col min="17" max="17" width="21.28515625" style="43" customWidth="1"/>
    <col min="18" max="25" width="21.140625" style="43" customWidth="1"/>
    <col min="26" max="26" width="21.28515625" style="43" customWidth="1"/>
    <col min="27" max="34" width="21.140625" style="43" customWidth="1"/>
    <col min="35" max="35" width="21.28515625" style="43" customWidth="1"/>
    <col min="36" max="40" width="21.140625" style="43" customWidth="1"/>
    <col min="41" max="43" width="21.140625" style="43" hidden="1" customWidth="1"/>
    <col min="44" max="44" width="21.28515625" style="43" hidden="1" customWidth="1"/>
    <col min="45" max="46" width="21.140625" style="43" hidden="1" customWidth="1"/>
    <col min="47" max="47" width="21" style="43" hidden="1" customWidth="1"/>
    <col min="48" max="48" width="21.140625" style="43" hidden="1" customWidth="1"/>
    <col min="49" max="49" width="21.28515625" style="43" hidden="1" customWidth="1"/>
    <col min="50" max="57" width="21.140625" style="43" customWidth="1"/>
    <col min="58" max="16384" width="9.140625" style="43"/>
  </cols>
  <sheetData>
    <row r="1" spans="1:57" s="3" customFormat="1" ht="18" customHeight="1" x14ac:dyDescent="0.2">
      <c r="A1" s="10"/>
      <c r="B1" s="1" t="s">
        <v>6</v>
      </c>
      <c r="C1" s="4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</row>
    <row r="2" spans="1:57" s="3" customFormat="1" ht="18" customHeight="1" x14ac:dyDescent="0.2">
      <c r="A2" s="10"/>
      <c r="B2" s="1" t="s">
        <v>267</v>
      </c>
      <c r="C2" s="4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</row>
    <row r="3" spans="1:57" s="3" customFormat="1" ht="18" customHeight="1" x14ac:dyDescent="0.2">
      <c r="A3" s="10"/>
      <c r="B3" s="1" t="s">
        <v>318</v>
      </c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</row>
    <row r="4" spans="1:57" s="3" customFormat="1" ht="18" customHeight="1" thickBot="1" x14ac:dyDescent="0.25">
      <c r="A4" s="6"/>
      <c r="B4" s="1" t="s">
        <v>317</v>
      </c>
      <c r="C4" s="4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</row>
    <row r="5" spans="1:57" s="3" customFormat="1" ht="38.25" customHeight="1" x14ac:dyDescent="0.2">
      <c r="A5" s="2" t="s">
        <v>7</v>
      </c>
      <c r="B5" s="245" t="s">
        <v>266</v>
      </c>
      <c r="C5" s="226"/>
      <c r="D5" s="227"/>
      <c r="E5" s="225" t="s">
        <v>311</v>
      </c>
      <c r="F5" s="226"/>
      <c r="G5" s="226"/>
      <c r="H5" s="226"/>
      <c r="I5" s="226"/>
      <c r="J5" s="226"/>
      <c r="K5" s="226"/>
      <c r="L5" s="226"/>
      <c r="M5" s="227"/>
      <c r="N5" s="225" t="s">
        <v>312</v>
      </c>
      <c r="O5" s="226"/>
      <c r="P5" s="226"/>
      <c r="Q5" s="226"/>
      <c r="R5" s="226"/>
      <c r="S5" s="226"/>
      <c r="T5" s="226"/>
      <c r="U5" s="226"/>
      <c r="V5" s="227"/>
      <c r="W5" s="225" t="s">
        <v>313</v>
      </c>
      <c r="X5" s="226"/>
      <c r="Y5" s="226"/>
      <c r="Z5" s="226"/>
      <c r="AA5" s="226"/>
      <c r="AB5" s="226"/>
      <c r="AC5" s="226"/>
      <c r="AD5" s="226"/>
      <c r="AE5" s="227"/>
      <c r="AF5" s="225" t="s">
        <v>314</v>
      </c>
      <c r="AG5" s="226"/>
      <c r="AH5" s="226"/>
      <c r="AI5" s="226"/>
      <c r="AJ5" s="226"/>
      <c r="AK5" s="226"/>
      <c r="AL5" s="226"/>
      <c r="AM5" s="226"/>
      <c r="AN5" s="227"/>
      <c r="AO5" s="225" t="s">
        <v>307</v>
      </c>
      <c r="AP5" s="226"/>
      <c r="AQ5" s="226"/>
      <c r="AR5" s="226"/>
      <c r="AS5" s="226"/>
      <c r="AT5" s="226"/>
      <c r="AU5" s="226"/>
      <c r="AV5" s="226"/>
      <c r="AW5" s="227"/>
      <c r="AX5" s="225" t="s">
        <v>315</v>
      </c>
      <c r="AY5" s="226"/>
      <c r="AZ5" s="226"/>
      <c r="BA5" s="226"/>
      <c r="BB5" s="226"/>
      <c r="BC5" s="226"/>
      <c r="BD5" s="226"/>
      <c r="BE5" s="227"/>
    </row>
    <row r="6" spans="1:57" s="4" customFormat="1" ht="38.25" customHeight="1" thickBot="1" x14ac:dyDescent="0.25">
      <c r="A6" s="12" t="s">
        <v>1</v>
      </c>
      <c r="B6" s="13" t="s">
        <v>8</v>
      </c>
      <c r="C6" s="13" t="s">
        <v>9</v>
      </c>
      <c r="D6" s="14" t="s">
        <v>2</v>
      </c>
      <c r="E6" s="13" t="s">
        <v>265</v>
      </c>
      <c r="F6" s="13" t="s">
        <v>10</v>
      </c>
      <c r="G6" s="13" t="s">
        <v>309</v>
      </c>
      <c r="H6" s="13" t="s">
        <v>308</v>
      </c>
      <c r="I6" s="15" t="s">
        <v>269</v>
      </c>
      <c r="J6" s="15" t="s">
        <v>268</v>
      </c>
      <c r="K6" s="15" t="s">
        <v>310</v>
      </c>
      <c r="L6" s="15" t="s">
        <v>263</v>
      </c>
      <c r="M6" s="14" t="s">
        <v>264</v>
      </c>
      <c r="N6" s="13" t="s">
        <v>265</v>
      </c>
      <c r="O6" s="13" t="s">
        <v>10</v>
      </c>
      <c r="P6" s="13" t="s">
        <v>309</v>
      </c>
      <c r="Q6" s="13" t="s">
        <v>308</v>
      </c>
      <c r="R6" s="15" t="s">
        <v>269</v>
      </c>
      <c r="S6" s="15" t="s">
        <v>268</v>
      </c>
      <c r="T6" s="15" t="s">
        <v>310</v>
      </c>
      <c r="U6" s="15" t="s">
        <v>263</v>
      </c>
      <c r="V6" s="14" t="s">
        <v>264</v>
      </c>
      <c r="W6" s="13" t="s">
        <v>265</v>
      </c>
      <c r="X6" s="13" t="s">
        <v>10</v>
      </c>
      <c r="Y6" s="13" t="s">
        <v>309</v>
      </c>
      <c r="Z6" s="13" t="s">
        <v>308</v>
      </c>
      <c r="AA6" s="15" t="s">
        <v>269</v>
      </c>
      <c r="AB6" s="15" t="s">
        <v>268</v>
      </c>
      <c r="AC6" s="15" t="s">
        <v>310</v>
      </c>
      <c r="AD6" s="15" t="s">
        <v>263</v>
      </c>
      <c r="AE6" s="14" t="s">
        <v>264</v>
      </c>
      <c r="AF6" s="13" t="s">
        <v>265</v>
      </c>
      <c r="AG6" s="13" t="s">
        <v>10</v>
      </c>
      <c r="AH6" s="13" t="s">
        <v>309</v>
      </c>
      <c r="AI6" s="13" t="s">
        <v>308</v>
      </c>
      <c r="AJ6" s="15" t="s">
        <v>269</v>
      </c>
      <c r="AK6" s="15" t="s">
        <v>268</v>
      </c>
      <c r="AL6" s="15" t="s">
        <v>310</v>
      </c>
      <c r="AM6" s="15" t="s">
        <v>263</v>
      </c>
      <c r="AN6" s="14" t="s">
        <v>264</v>
      </c>
      <c r="AO6" s="13" t="s">
        <v>265</v>
      </c>
      <c r="AP6" s="13" t="s">
        <v>10</v>
      </c>
      <c r="AQ6" s="13" t="s">
        <v>309</v>
      </c>
      <c r="AR6" s="13" t="s">
        <v>308</v>
      </c>
      <c r="AS6" s="15" t="s">
        <v>269</v>
      </c>
      <c r="AT6" s="15" t="s">
        <v>268</v>
      </c>
      <c r="AU6" s="15" t="s">
        <v>310</v>
      </c>
      <c r="AV6" s="15" t="s">
        <v>263</v>
      </c>
      <c r="AW6" s="14" t="s">
        <v>264</v>
      </c>
      <c r="AX6" s="13" t="s">
        <v>265</v>
      </c>
      <c r="AY6" s="13" t="s">
        <v>10</v>
      </c>
      <c r="AZ6" s="13" t="s">
        <v>309</v>
      </c>
      <c r="BA6" s="13" t="s">
        <v>308</v>
      </c>
      <c r="BB6" s="15" t="s">
        <v>269</v>
      </c>
      <c r="BC6" s="15" t="s">
        <v>268</v>
      </c>
      <c r="BD6" s="15" t="s">
        <v>263</v>
      </c>
      <c r="BE6" s="14" t="s">
        <v>264</v>
      </c>
    </row>
    <row r="7" spans="1:57" s="33" customFormat="1" ht="39" customHeight="1" thickBot="1" x14ac:dyDescent="0.25">
      <c r="A7" s="246" t="s">
        <v>262</v>
      </c>
      <c r="B7" s="247"/>
      <c r="C7" s="247"/>
      <c r="D7" s="248"/>
      <c r="E7" s="153">
        <f t="shared" ref="E7:L7" si="0">E9+E12+E33+E166+E185</f>
        <v>20525.96</v>
      </c>
      <c r="F7" s="154">
        <f t="shared" si="0"/>
        <v>219608.62</v>
      </c>
      <c r="G7" s="154">
        <f t="shared" si="0"/>
        <v>32149.3</v>
      </c>
      <c r="H7" s="154">
        <f t="shared" si="0"/>
        <v>176785.64</v>
      </c>
      <c r="I7" s="154">
        <f t="shared" si="0"/>
        <v>52675.26</v>
      </c>
      <c r="J7" s="154">
        <f t="shared" si="0"/>
        <v>396394.26</v>
      </c>
      <c r="K7" s="154"/>
      <c r="L7" s="154">
        <f t="shared" si="0"/>
        <v>118918.25</v>
      </c>
      <c r="M7" s="36">
        <f>M9+M12+M33+M166+M185</f>
        <v>515312.51</v>
      </c>
      <c r="N7" s="153">
        <f t="shared" ref="N7:S7" si="1">N9+N12+N33+N166+N185</f>
        <v>23121.200000000001</v>
      </c>
      <c r="O7" s="154">
        <f t="shared" si="1"/>
        <v>328474.3</v>
      </c>
      <c r="P7" s="154">
        <f t="shared" si="1"/>
        <v>42845.77</v>
      </c>
      <c r="Q7" s="154">
        <f t="shared" si="1"/>
        <v>263657.86</v>
      </c>
      <c r="R7" s="154">
        <f t="shared" si="1"/>
        <v>65966.97</v>
      </c>
      <c r="S7" s="154">
        <f t="shared" si="1"/>
        <v>592132.16</v>
      </c>
      <c r="T7" s="154"/>
      <c r="U7" s="154">
        <f t="shared" ref="U7" si="2">U9+U12+U33+U166+U185</f>
        <v>100012.1</v>
      </c>
      <c r="V7" s="36">
        <f>V9+V12+V33+V166+V185</f>
        <v>692144.26</v>
      </c>
      <c r="W7" s="153">
        <f t="shared" ref="W7:AB7" si="3">W9+W12+W33+W166+W185</f>
        <v>5857.49</v>
      </c>
      <c r="X7" s="154">
        <f t="shared" si="3"/>
        <v>223908.79</v>
      </c>
      <c r="Y7" s="154">
        <f t="shared" si="3"/>
        <v>15575.88</v>
      </c>
      <c r="Z7" s="154">
        <f t="shared" si="3"/>
        <v>236023.56</v>
      </c>
      <c r="AA7" s="154">
        <f t="shared" si="3"/>
        <v>21433.37</v>
      </c>
      <c r="AB7" s="154">
        <f t="shared" si="3"/>
        <v>459932.35</v>
      </c>
      <c r="AC7" s="154"/>
      <c r="AD7" s="154">
        <f t="shared" ref="AD7" si="4">AD9+AD12+AD33+AD166+AD185</f>
        <v>137979.70000000001</v>
      </c>
      <c r="AE7" s="36">
        <f>AE9+AE12+AE33+AE166+AE185</f>
        <v>597912.05000000005</v>
      </c>
      <c r="AF7" s="153">
        <f t="shared" ref="AF7:AK7" si="5">AF9+AF12+AF33+AF166+AF185</f>
        <v>21333.64</v>
      </c>
      <c r="AG7" s="154">
        <f t="shared" si="5"/>
        <v>341238.09</v>
      </c>
      <c r="AH7" s="154">
        <f t="shared" si="5"/>
        <v>47654.91</v>
      </c>
      <c r="AI7" s="154">
        <f t="shared" si="5"/>
        <v>223385.7</v>
      </c>
      <c r="AJ7" s="154">
        <f t="shared" si="5"/>
        <v>68988.55</v>
      </c>
      <c r="AK7" s="154">
        <f t="shared" si="5"/>
        <v>564623.79</v>
      </c>
      <c r="AL7" s="154"/>
      <c r="AM7" s="154">
        <f t="shared" ref="AM7" si="6">AM9+AM12+AM33+AM166+AM185</f>
        <v>169387.15</v>
      </c>
      <c r="AN7" s="36">
        <f>AN9+AN12+AN33+AN166+AN185</f>
        <v>734010.94</v>
      </c>
      <c r="AO7" s="153">
        <f t="shared" ref="AO7:AT7" si="7">AO9+AO12+AO33+AO166+AO185</f>
        <v>0</v>
      </c>
      <c r="AP7" s="154">
        <f t="shared" si="7"/>
        <v>0</v>
      </c>
      <c r="AQ7" s="154">
        <f t="shared" si="7"/>
        <v>0</v>
      </c>
      <c r="AR7" s="154">
        <f t="shared" si="7"/>
        <v>0</v>
      </c>
      <c r="AS7" s="154">
        <f t="shared" si="7"/>
        <v>0</v>
      </c>
      <c r="AT7" s="154">
        <f t="shared" si="7"/>
        <v>0</v>
      </c>
      <c r="AU7" s="154"/>
      <c r="AV7" s="154">
        <f t="shared" ref="AV7" si="8">AV9+AV12+AV33+AV166+AV185</f>
        <v>0</v>
      </c>
      <c r="AW7" s="36">
        <f>AW9+AW12+AW33+AW166+AW185</f>
        <v>0</v>
      </c>
      <c r="AX7" s="153">
        <f t="shared" ref="AX7:BC7" si="9">AX9+AX12+AX33+AX166+AX185</f>
        <v>17709.71</v>
      </c>
      <c r="AY7" s="154">
        <f t="shared" si="9"/>
        <v>278307.53999999998</v>
      </c>
      <c r="AZ7" s="154">
        <f t="shared" si="9"/>
        <v>34556.620000000003</v>
      </c>
      <c r="BA7" s="154">
        <f t="shared" si="9"/>
        <v>224963.3</v>
      </c>
      <c r="BB7" s="154">
        <f t="shared" si="9"/>
        <v>52266.16</v>
      </c>
      <c r="BC7" s="154">
        <f t="shared" si="9"/>
        <v>503270.71</v>
      </c>
      <c r="BD7" s="154">
        <f t="shared" ref="BD7" si="10">BD9+BD12+BD33+BD166+BD185</f>
        <v>131574.44</v>
      </c>
      <c r="BE7" s="36">
        <f>BE9+BE12+BE33+BE166+BE185</f>
        <v>634845.15</v>
      </c>
    </row>
    <row r="8" spans="1:57" s="3" customFormat="1" ht="39" customHeight="1" thickBot="1" x14ac:dyDescent="0.25">
      <c r="A8" s="19"/>
      <c r="B8" s="20"/>
      <c r="C8" s="21"/>
      <c r="D8" s="22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3"/>
      <c r="AV8" s="23"/>
      <c r="AW8" s="23"/>
      <c r="AX8" s="23"/>
      <c r="AY8" s="23"/>
      <c r="AZ8" s="23"/>
      <c r="BA8" s="23"/>
      <c r="BB8" s="23"/>
      <c r="BC8" s="23"/>
      <c r="BD8" s="23"/>
      <c r="BE8" s="23"/>
    </row>
    <row r="9" spans="1:57" s="5" customFormat="1" ht="39" customHeight="1" thickBot="1" x14ac:dyDescent="0.25">
      <c r="A9" s="34" t="s">
        <v>11</v>
      </c>
      <c r="B9" s="233" t="s">
        <v>12</v>
      </c>
      <c r="C9" s="234"/>
      <c r="D9" s="235"/>
      <c r="E9" s="151">
        <f t="shared" ref="E9:BD9" si="11">SUM(E10:E10)</f>
        <v>0</v>
      </c>
      <c r="F9" s="152">
        <f t="shared" si="11"/>
        <v>0</v>
      </c>
      <c r="G9" s="152">
        <f t="shared" si="11"/>
        <v>1850</v>
      </c>
      <c r="H9" s="152">
        <f t="shared" si="11"/>
        <v>1850</v>
      </c>
      <c r="I9" s="152">
        <f t="shared" si="11"/>
        <v>1850</v>
      </c>
      <c r="J9" s="152">
        <f t="shared" si="11"/>
        <v>1850</v>
      </c>
      <c r="K9" s="152"/>
      <c r="L9" s="152">
        <f t="shared" si="11"/>
        <v>555</v>
      </c>
      <c r="M9" s="35">
        <f>SUM(M10:M10)</f>
        <v>2405</v>
      </c>
      <c r="N9" s="151">
        <f t="shared" si="11"/>
        <v>0</v>
      </c>
      <c r="O9" s="152">
        <f t="shared" si="11"/>
        <v>0</v>
      </c>
      <c r="P9" s="152">
        <f t="shared" si="11"/>
        <v>869.56</v>
      </c>
      <c r="Q9" s="152">
        <f t="shared" si="11"/>
        <v>869.56</v>
      </c>
      <c r="R9" s="152">
        <f t="shared" si="11"/>
        <v>869.56</v>
      </c>
      <c r="S9" s="152">
        <f t="shared" si="11"/>
        <v>869.56</v>
      </c>
      <c r="T9" s="152"/>
      <c r="U9" s="152">
        <f t="shared" si="11"/>
        <v>130.43</v>
      </c>
      <c r="V9" s="35">
        <f>SUM(V10:V10)</f>
        <v>999.99</v>
      </c>
      <c r="W9" s="151">
        <f t="shared" si="11"/>
        <v>224</v>
      </c>
      <c r="X9" s="152">
        <f t="shared" si="11"/>
        <v>224</v>
      </c>
      <c r="Y9" s="152">
        <f t="shared" si="11"/>
        <v>0</v>
      </c>
      <c r="Z9" s="152">
        <f t="shared" si="11"/>
        <v>0</v>
      </c>
      <c r="AA9" s="152">
        <f t="shared" si="11"/>
        <v>224</v>
      </c>
      <c r="AB9" s="152">
        <f t="shared" si="11"/>
        <v>224</v>
      </c>
      <c r="AC9" s="152"/>
      <c r="AD9" s="152">
        <f t="shared" si="11"/>
        <v>67.2</v>
      </c>
      <c r="AE9" s="35">
        <f>SUM(AE10:AE10)</f>
        <v>291.2</v>
      </c>
      <c r="AF9" s="151">
        <f t="shared" si="11"/>
        <v>646</v>
      </c>
      <c r="AG9" s="152">
        <f t="shared" si="11"/>
        <v>646</v>
      </c>
      <c r="AH9" s="152">
        <f t="shared" si="11"/>
        <v>0</v>
      </c>
      <c r="AI9" s="152">
        <f t="shared" si="11"/>
        <v>0</v>
      </c>
      <c r="AJ9" s="152">
        <f t="shared" si="11"/>
        <v>646</v>
      </c>
      <c r="AK9" s="152">
        <f t="shared" si="11"/>
        <v>646</v>
      </c>
      <c r="AL9" s="152"/>
      <c r="AM9" s="152">
        <f t="shared" si="11"/>
        <v>193.8</v>
      </c>
      <c r="AN9" s="35">
        <f>SUM(AN10:AN10)</f>
        <v>839.8</v>
      </c>
      <c r="AO9" s="151">
        <f t="shared" si="11"/>
        <v>0</v>
      </c>
      <c r="AP9" s="152">
        <f t="shared" si="11"/>
        <v>0</v>
      </c>
      <c r="AQ9" s="152">
        <f t="shared" si="11"/>
        <v>0</v>
      </c>
      <c r="AR9" s="152">
        <f t="shared" si="11"/>
        <v>0</v>
      </c>
      <c r="AS9" s="152">
        <f t="shared" si="11"/>
        <v>0</v>
      </c>
      <c r="AT9" s="152">
        <f t="shared" si="11"/>
        <v>0</v>
      </c>
      <c r="AU9" s="152"/>
      <c r="AV9" s="152">
        <f t="shared" si="11"/>
        <v>0</v>
      </c>
      <c r="AW9" s="35">
        <f>SUM(AW10:AW10)</f>
        <v>0</v>
      </c>
      <c r="AX9" s="151">
        <f t="shared" si="11"/>
        <v>217.5</v>
      </c>
      <c r="AY9" s="152">
        <f t="shared" si="11"/>
        <v>217.5</v>
      </c>
      <c r="AZ9" s="152">
        <f t="shared" si="11"/>
        <v>679.89</v>
      </c>
      <c r="BA9" s="152">
        <f t="shared" si="11"/>
        <v>679.89</v>
      </c>
      <c r="BB9" s="152">
        <f t="shared" si="11"/>
        <v>897.39</v>
      </c>
      <c r="BC9" s="152">
        <f t="shared" si="11"/>
        <v>897.39</v>
      </c>
      <c r="BD9" s="152">
        <f t="shared" si="11"/>
        <v>236.61</v>
      </c>
      <c r="BE9" s="35">
        <f>SUM(BE10:BE10)</f>
        <v>1134</v>
      </c>
    </row>
    <row r="10" spans="1:57" s="38" customFormat="1" ht="39" customHeight="1" thickBot="1" x14ac:dyDescent="0.25">
      <c r="A10" s="81" t="s">
        <v>13</v>
      </c>
      <c r="B10" s="82" t="s">
        <v>280</v>
      </c>
      <c r="C10" s="83">
        <v>1</v>
      </c>
      <c r="D10" s="46">
        <v>1</v>
      </c>
      <c r="E10" s="24">
        <v>0</v>
      </c>
      <c r="F10" s="52">
        <f>ROUND($D$10*E10,2)</f>
        <v>0</v>
      </c>
      <c r="G10" s="29">
        <v>1850</v>
      </c>
      <c r="H10" s="52">
        <f>ROUND($D$10*G10,2)</f>
        <v>1850</v>
      </c>
      <c r="I10" s="52">
        <f>E10+G10</f>
        <v>1850</v>
      </c>
      <c r="J10" s="52">
        <f>F10+H10</f>
        <v>1850</v>
      </c>
      <c r="K10" s="74">
        <v>0.3</v>
      </c>
      <c r="L10" s="52">
        <f>ROUND(J10*K10,2)</f>
        <v>555</v>
      </c>
      <c r="M10" s="53">
        <f>J10+L10</f>
        <v>2405</v>
      </c>
      <c r="N10" s="24">
        <v>0</v>
      </c>
      <c r="O10" s="52">
        <f>ROUND($D$10*N10,2)</f>
        <v>0</v>
      </c>
      <c r="P10" s="29">
        <v>869.56</v>
      </c>
      <c r="Q10" s="52">
        <f>ROUND($D$10*P10,2)</f>
        <v>869.56</v>
      </c>
      <c r="R10" s="52">
        <f>N10+P10</f>
        <v>869.56</v>
      </c>
      <c r="S10" s="52">
        <f>O10+Q10</f>
        <v>869.56</v>
      </c>
      <c r="T10" s="74">
        <v>0.15</v>
      </c>
      <c r="U10" s="52">
        <f>ROUND(S10*T10,2)</f>
        <v>130.43</v>
      </c>
      <c r="V10" s="53">
        <f>S10+U10</f>
        <v>999.99</v>
      </c>
      <c r="W10" s="24">
        <v>224</v>
      </c>
      <c r="X10" s="52">
        <f>ROUND($D$10*W10,2)</f>
        <v>224</v>
      </c>
      <c r="Y10" s="29">
        <v>0</v>
      </c>
      <c r="Z10" s="52">
        <f>ROUND($D$10*Y10,2)</f>
        <v>0</v>
      </c>
      <c r="AA10" s="52">
        <f>W10+Y10</f>
        <v>224</v>
      </c>
      <c r="AB10" s="52">
        <f>X10+Z10</f>
        <v>224</v>
      </c>
      <c r="AC10" s="74">
        <v>0.3</v>
      </c>
      <c r="AD10" s="52">
        <f>ROUND(AB10*AC10,2)</f>
        <v>67.2</v>
      </c>
      <c r="AE10" s="53">
        <f>AB10+AD10</f>
        <v>291.2</v>
      </c>
      <c r="AF10" s="24">
        <v>646</v>
      </c>
      <c r="AG10" s="52">
        <f>ROUND($D$10*AF10,2)</f>
        <v>646</v>
      </c>
      <c r="AH10" s="29">
        <v>0</v>
      </c>
      <c r="AI10" s="52">
        <f>ROUND($D$10*AH10,2)</f>
        <v>0</v>
      </c>
      <c r="AJ10" s="52">
        <f>AF10+AH10</f>
        <v>646</v>
      </c>
      <c r="AK10" s="52">
        <f>AG10+AI10</f>
        <v>646</v>
      </c>
      <c r="AL10" s="74">
        <v>0.3</v>
      </c>
      <c r="AM10" s="52">
        <f>ROUND(AK10*AL10,2)</f>
        <v>193.8</v>
      </c>
      <c r="AN10" s="53">
        <f>AK10+AM10</f>
        <v>839.8</v>
      </c>
      <c r="AO10" s="24">
        <v>0</v>
      </c>
      <c r="AP10" s="52">
        <f>ROUND($D$10*AO10,2)</f>
        <v>0</v>
      </c>
      <c r="AQ10" s="29">
        <v>0</v>
      </c>
      <c r="AR10" s="52">
        <f>ROUND($D$10*AQ10,2)</f>
        <v>0</v>
      </c>
      <c r="AS10" s="52">
        <f>AO10+AQ10</f>
        <v>0</v>
      </c>
      <c r="AT10" s="52">
        <f>AP10+AR10</f>
        <v>0</v>
      </c>
      <c r="AU10" s="74">
        <v>0</v>
      </c>
      <c r="AV10" s="52">
        <f>ROUND(AT10*AU10,2)</f>
        <v>0</v>
      </c>
      <c r="AW10" s="53">
        <f>AT10+AV10</f>
        <v>0</v>
      </c>
      <c r="AX10" s="159">
        <f>ROUND((SUM(E10+N10+W10+AF10)/4),2)</f>
        <v>217.5</v>
      </c>
      <c r="AY10" s="52">
        <f>ROUND(SUM(F10+O10+X10+AG10)/4,2)</f>
        <v>217.5</v>
      </c>
      <c r="AZ10" s="52">
        <f>ROUND(SUM(G10+P10+Y10+AH10)/4,2)</f>
        <v>679.89</v>
      </c>
      <c r="BA10" s="52">
        <f>ROUND(SUM(H10+Q10+Z10+AI10)/4,2)</f>
        <v>679.89</v>
      </c>
      <c r="BB10" s="52">
        <f>ROUND(SUM(I10+R10+AA10+AJ10)/4,2)</f>
        <v>897.39</v>
      </c>
      <c r="BC10" s="52">
        <f>ROUND(SUM(J10+S10+AB10+AK10)/4,2)</f>
        <v>897.39</v>
      </c>
      <c r="BD10" s="52">
        <f>ROUND(SUM(L10+U10+AD10+AM10)/4,2)</f>
        <v>236.61</v>
      </c>
      <c r="BE10" s="53">
        <f>BC10+BD10</f>
        <v>1134</v>
      </c>
    </row>
    <row r="11" spans="1:57" s="3" customFormat="1" ht="39" customHeight="1" thickBot="1" x14ac:dyDescent="0.25">
      <c r="A11" s="19"/>
      <c r="B11" s="20"/>
      <c r="C11" s="21"/>
      <c r="D11" s="22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23"/>
      <c r="AO11" s="23"/>
      <c r="AP11" s="23"/>
      <c r="AQ11" s="23"/>
      <c r="AR11" s="23"/>
      <c r="AS11" s="23"/>
      <c r="AT11" s="23"/>
      <c r="AU11" s="23"/>
      <c r="AV11" s="23"/>
      <c r="AW11" s="23"/>
      <c r="AX11" s="23"/>
      <c r="AY11" s="23"/>
      <c r="AZ11" s="23"/>
      <c r="BA11" s="23"/>
      <c r="BB11" s="23"/>
      <c r="BC11" s="23"/>
      <c r="BD11" s="23"/>
      <c r="BE11" s="23"/>
    </row>
    <row r="12" spans="1:57" s="5" customFormat="1" ht="39" customHeight="1" thickBot="1" x14ac:dyDescent="0.25">
      <c r="A12" s="34" t="s">
        <v>14</v>
      </c>
      <c r="B12" s="233" t="s">
        <v>15</v>
      </c>
      <c r="C12" s="234"/>
      <c r="D12" s="235"/>
      <c r="E12" s="151">
        <f t="shared" ref="E12:L12" si="12">SUM(E13:E31)</f>
        <v>5206.08</v>
      </c>
      <c r="F12" s="152">
        <f t="shared" ref="F12" si="13">SUM(F13:F31)</f>
        <v>19536.93</v>
      </c>
      <c r="G12" s="152">
        <f t="shared" si="12"/>
        <v>9472.76</v>
      </c>
      <c r="H12" s="152">
        <f t="shared" ref="H12" si="14">SUM(H13:H31)</f>
        <v>27540.41</v>
      </c>
      <c r="I12" s="152">
        <f t="shared" si="12"/>
        <v>14678.84</v>
      </c>
      <c r="J12" s="152">
        <f t="shared" si="12"/>
        <v>47077.34</v>
      </c>
      <c r="K12" s="152"/>
      <c r="L12" s="152">
        <f t="shared" si="12"/>
        <v>14123.2</v>
      </c>
      <c r="M12" s="35">
        <f>SUM(M13:M31)</f>
        <v>61200.54</v>
      </c>
      <c r="N12" s="151">
        <f t="shared" ref="N12:S12" si="15">SUM(N13:N31)</f>
        <v>2854.1</v>
      </c>
      <c r="O12" s="152">
        <f t="shared" ref="O12" si="16">SUM(O13:O31)</f>
        <v>31593.9</v>
      </c>
      <c r="P12" s="152">
        <f t="shared" si="15"/>
        <v>6468.87</v>
      </c>
      <c r="Q12" s="152">
        <f t="shared" ref="Q12" si="17">SUM(Q13:Q31)</f>
        <v>47034.19</v>
      </c>
      <c r="R12" s="152">
        <f t="shared" si="15"/>
        <v>9322.9699999999993</v>
      </c>
      <c r="S12" s="152">
        <f t="shared" si="15"/>
        <v>78628.09</v>
      </c>
      <c r="T12" s="152"/>
      <c r="U12" s="152">
        <f t="shared" ref="U12" si="18">SUM(U13:U31)</f>
        <v>14168.82</v>
      </c>
      <c r="V12" s="35">
        <f>SUM(V13:V31)</f>
        <v>92796.91</v>
      </c>
      <c r="W12" s="151">
        <f t="shared" ref="W12:AB12" si="19">SUM(W13:W31)</f>
        <v>1014.92</v>
      </c>
      <c r="X12" s="152">
        <f t="shared" ref="X12" si="20">SUM(X13:X31)</f>
        <v>13856.09</v>
      </c>
      <c r="Y12" s="152">
        <f t="shared" si="19"/>
        <v>4858.03</v>
      </c>
      <c r="Z12" s="152">
        <f t="shared" ref="Z12" si="21">SUM(Z13:Z31)</f>
        <v>28145.14</v>
      </c>
      <c r="AA12" s="152">
        <f t="shared" si="19"/>
        <v>5872.95</v>
      </c>
      <c r="AB12" s="152">
        <f t="shared" si="19"/>
        <v>42001.23</v>
      </c>
      <c r="AC12" s="152"/>
      <c r="AD12" s="152">
        <f t="shared" ref="AD12" si="22">SUM(AD13:AD31)</f>
        <v>12600.36</v>
      </c>
      <c r="AE12" s="35">
        <f>SUM(AE13:AE31)</f>
        <v>54601.59</v>
      </c>
      <c r="AF12" s="151">
        <f t="shared" ref="AF12:AK12" si="23">SUM(AF13:AF31)</f>
        <v>4370.17</v>
      </c>
      <c r="AG12" s="152">
        <f t="shared" ref="AG12" si="24">SUM(AG13:AG31)</f>
        <v>24935.1</v>
      </c>
      <c r="AH12" s="152">
        <f t="shared" si="23"/>
        <v>12217.05</v>
      </c>
      <c r="AI12" s="152">
        <f t="shared" ref="AI12" si="25">SUM(AI13:AI31)</f>
        <v>40166.92</v>
      </c>
      <c r="AJ12" s="152">
        <f t="shared" si="23"/>
        <v>16587.22</v>
      </c>
      <c r="AK12" s="152">
        <f t="shared" si="23"/>
        <v>65102.02</v>
      </c>
      <c r="AL12" s="152"/>
      <c r="AM12" s="152">
        <f t="shared" ref="AM12" si="26">SUM(AM13:AM31)</f>
        <v>19530.599999999999</v>
      </c>
      <c r="AN12" s="35">
        <f>SUM(AN13:AN31)</f>
        <v>84632.62</v>
      </c>
      <c r="AO12" s="151">
        <f t="shared" ref="AO12:AT12" si="27">SUM(AO13:AO31)</f>
        <v>0</v>
      </c>
      <c r="AP12" s="152">
        <f t="shared" ref="AP12" si="28">SUM(AP13:AP31)</f>
        <v>0</v>
      </c>
      <c r="AQ12" s="152">
        <f t="shared" si="27"/>
        <v>0</v>
      </c>
      <c r="AR12" s="152">
        <f t="shared" ref="AR12" si="29">SUM(AR13:AR31)</f>
        <v>0</v>
      </c>
      <c r="AS12" s="152">
        <f t="shared" si="27"/>
        <v>0</v>
      </c>
      <c r="AT12" s="152">
        <f t="shared" si="27"/>
        <v>0</v>
      </c>
      <c r="AU12" s="152"/>
      <c r="AV12" s="152">
        <f t="shared" ref="AV12" si="30">SUM(AV13:AV31)</f>
        <v>0</v>
      </c>
      <c r="AW12" s="35">
        <f>SUM(AW13:AW31)</f>
        <v>0</v>
      </c>
      <c r="AX12" s="151">
        <f t="shared" ref="AX12:BC12" si="31">SUM(AX13:AX31)</f>
        <v>3361.33</v>
      </c>
      <c r="AY12" s="152">
        <f t="shared" si="31"/>
        <v>22480.53</v>
      </c>
      <c r="AZ12" s="152">
        <f t="shared" si="31"/>
        <v>8254.18</v>
      </c>
      <c r="BA12" s="152">
        <f t="shared" si="31"/>
        <v>35721.69</v>
      </c>
      <c r="BB12" s="152">
        <f t="shared" si="31"/>
        <v>11615.52</v>
      </c>
      <c r="BC12" s="152">
        <f t="shared" si="31"/>
        <v>58202.2</v>
      </c>
      <c r="BD12" s="152">
        <f t="shared" ref="BD12" si="32">SUM(BD13:BD31)</f>
        <v>15105.78</v>
      </c>
      <c r="BE12" s="35">
        <f>SUM(BE13:BE31)</f>
        <v>73307.98</v>
      </c>
    </row>
    <row r="13" spans="1:57" s="39" customFormat="1" ht="39" customHeight="1" x14ac:dyDescent="0.2">
      <c r="A13" s="54" t="s">
        <v>16</v>
      </c>
      <c r="B13" s="55" t="s">
        <v>17</v>
      </c>
      <c r="C13" s="56" t="s">
        <v>0</v>
      </c>
      <c r="D13" s="57">
        <v>1</v>
      </c>
      <c r="E13" s="25">
        <v>168.11</v>
      </c>
      <c r="F13" s="71">
        <f>ROUND($D$13*E13,2)</f>
        <v>168.11</v>
      </c>
      <c r="G13" s="30">
        <v>112.07</v>
      </c>
      <c r="H13" s="71">
        <f>ROUND($D$13*G13,2)</f>
        <v>112.07</v>
      </c>
      <c r="I13" s="71">
        <f t="shared" ref="I13:J31" si="33">E13+G13</f>
        <v>280.18</v>
      </c>
      <c r="J13" s="71">
        <f t="shared" si="33"/>
        <v>280.18</v>
      </c>
      <c r="K13" s="87">
        <v>0.3</v>
      </c>
      <c r="L13" s="71">
        <f t="shared" ref="L13:L31" si="34">ROUND(J13*K13,2)</f>
        <v>84.05</v>
      </c>
      <c r="M13" s="84">
        <f t="shared" ref="M13:M31" si="35">J13+L13</f>
        <v>364.23</v>
      </c>
      <c r="N13" s="25">
        <v>652.16999999999996</v>
      </c>
      <c r="O13" s="71">
        <f>ROUND($D$13*N13,2)</f>
        <v>652.16999999999996</v>
      </c>
      <c r="P13" s="30">
        <v>0</v>
      </c>
      <c r="Q13" s="71">
        <f>ROUND($D$13*P13,2)</f>
        <v>0</v>
      </c>
      <c r="R13" s="71">
        <f t="shared" ref="R13:R31" si="36">N13+P13</f>
        <v>652.16999999999996</v>
      </c>
      <c r="S13" s="71">
        <f t="shared" ref="S13:S31" si="37">O13+Q13</f>
        <v>652.16999999999996</v>
      </c>
      <c r="T13" s="87">
        <v>0.15</v>
      </c>
      <c r="U13" s="71">
        <f t="shared" ref="U13:U31" si="38">ROUND(S13*T13,2)</f>
        <v>97.83</v>
      </c>
      <c r="V13" s="84">
        <f t="shared" ref="V13:V31" si="39">S13+U13</f>
        <v>750</v>
      </c>
      <c r="W13" s="25">
        <v>0</v>
      </c>
      <c r="X13" s="71">
        <f>ROUND($D$13*W13,2)</f>
        <v>0</v>
      </c>
      <c r="Y13" s="30">
        <v>22.4</v>
      </c>
      <c r="Z13" s="71">
        <f>ROUND($D$13*Y13,2)</f>
        <v>22.4</v>
      </c>
      <c r="AA13" s="71">
        <f t="shared" ref="AA13:AA31" si="40">W13+Y13</f>
        <v>22.4</v>
      </c>
      <c r="AB13" s="71">
        <f t="shared" ref="AB13:AB31" si="41">X13+Z13</f>
        <v>22.4</v>
      </c>
      <c r="AC13" s="87">
        <v>0.3</v>
      </c>
      <c r="AD13" s="71">
        <f t="shared" ref="AD13:AD31" si="42">ROUND(AB13*AC13,2)</f>
        <v>6.72</v>
      </c>
      <c r="AE13" s="84">
        <f t="shared" ref="AE13:AE31" si="43">AB13+AD13</f>
        <v>29.12</v>
      </c>
      <c r="AF13" s="25">
        <v>1666</v>
      </c>
      <c r="AG13" s="71">
        <f>ROUND($D$13*AF13,2)</f>
        <v>1666</v>
      </c>
      <c r="AH13" s="30">
        <v>34</v>
      </c>
      <c r="AI13" s="71">
        <f>ROUND($D$13*AH13,2)</f>
        <v>34</v>
      </c>
      <c r="AJ13" s="71">
        <f t="shared" ref="AJ13:AJ31" si="44">AF13+AH13</f>
        <v>1700</v>
      </c>
      <c r="AK13" s="71">
        <f t="shared" ref="AK13:AK31" si="45">AG13+AI13</f>
        <v>1700</v>
      </c>
      <c r="AL13" s="87">
        <v>0.3</v>
      </c>
      <c r="AM13" s="71">
        <f t="shared" ref="AM13:AM31" si="46">ROUND(AK13*AL13,2)</f>
        <v>510</v>
      </c>
      <c r="AN13" s="84">
        <f t="shared" ref="AN13:AN31" si="47">AK13+AM13</f>
        <v>2210</v>
      </c>
      <c r="AO13" s="25">
        <v>0</v>
      </c>
      <c r="AP13" s="71">
        <f>ROUND($D$13*AO13,2)</f>
        <v>0</v>
      </c>
      <c r="AQ13" s="30">
        <v>0</v>
      </c>
      <c r="AR13" s="71">
        <f>ROUND($D$13*AQ13,2)</f>
        <v>0</v>
      </c>
      <c r="AS13" s="71">
        <f t="shared" ref="AS13:AS31" si="48">AO13+AQ13</f>
        <v>0</v>
      </c>
      <c r="AT13" s="71">
        <f t="shared" ref="AT13:AT31" si="49">AP13+AR13</f>
        <v>0</v>
      </c>
      <c r="AU13" s="87">
        <v>0</v>
      </c>
      <c r="AV13" s="71">
        <f t="shared" ref="AV13:AV31" si="50">ROUND(AT13*AU13,2)</f>
        <v>0</v>
      </c>
      <c r="AW13" s="84">
        <f t="shared" ref="AW13:AW31" si="51">AT13+AV13</f>
        <v>0</v>
      </c>
      <c r="AX13" s="160">
        <f t="shared" ref="AX13:AX31" si="52">ROUND((SUM(E13+N13+W13+AF13)/4),2)</f>
        <v>621.57000000000005</v>
      </c>
      <c r="AY13" s="71">
        <f t="shared" ref="AY13:AY31" si="53">ROUND(SUM(F13+O13+X13+AG13)/4,2)</f>
        <v>621.57000000000005</v>
      </c>
      <c r="AZ13" s="71">
        <f t="shared" ref="AZ13:AZ31" si="54">ROUND(SUM(G13+P13+Y13+AH13)/4,2)</f>
        <v>42.12</v>
      </c>
      <c r="BA13" s="71">
        <f t="shared" ref="BA13:BA31" si="55">ROUND(SUM(H13+Q13+Z13+AI13)/4,2)</f>
        <v>42.12</v>
      </c>
      <c r="BB13" s="71">
        <f t="shared" ref="BB13:BB31" si="56">ROUND(SUM(I13+R13+AA13+AJ13)/4,2)</f>
        <v>663.69</v>
      </c>
      <c r="BC13" s="71">
        <f t="shared" ref="BC13:BC31" si="57">ROUND(SUM(J13+S13+AB13+AK13)/4,2)</f>
        <v>663.69</v>
      </c>
      <c r="BD13" s="71">
        <f t="shared" ref="BD13:BD31" si="58">ROUND(SUM(L13+U13+AD13+AM13)/4,2)</f>
        <v>174.65</v>
      </c>
      <c r="BE13" s="84">
        <f t="shared" ref="BE13:BE31" si="59">BC13+BD13</f>
        <v>838.34</v>
      </c>
    </row>
    <row r="14" spans="1:57" s="38" customFormat="1" ht="39" customHeight="1" x14ac:dyDescent="0.2">
      <c r="A14" s="58" t="s">
        <v>18</v>
      </c>
      <c r="B14" s="59" t="s">
        <v>19</v>
      </c>
      <c r="C14" s="60" t="s">
        <v>0</v>
      </c>
      <c r="D14" s="61">
        <v>600</v>
      </c>
      <c r="E14" s="26">
        <v>2.81</v>
      </c>
      <c r="F14" s="72">
        <f>ROUND($D$14*E14,2)</f>
        <v>1686</v>
      </c>
      <c r="G14" s="31">
        <v>1.88</v>
      </c>
      <c r="H14" s="72">
        <f>ROUND($D$14*G14,2)</f>
        <v>1128</v>
      </c>
      <c r="I14" s="72">
        <f t="shared" si="33"/>
        <v>4.6900000000000004</v>
      </c>
      <c r="J14" s="72">
        <f t="shared" si="33"/>
        <v>2814</v>
      </c>
      <c r="K14" s="88">
        <v>0.3</v>
      </c>
      <c r="L14" s="72">
        <f t="shared" si="34"/>
        <v>844.2</v>
      </c>
      <c r="M14" s="85">
        <f t="shared" si="35"/>
        <v>3658.2</v>
      </c>
      <c r="N14" s="26">
        <v>0.74</v>
      </c>
      <c r="O14" s="72">
        <f>ROUND($D$14*N14,2)</f>
        <v>444</v>
      </c>
      <c r="P14" s="31">
        <v>0.81</v>
      </c>
      <c r="Q14" s="72">
        <f>ROUND($D$14*P14,2)</f>
        <v>486</v>
      </c>
      <c r="R14" s="72">
        <f t="shared" si="36"/>
        <v>1.55</v>
      </c>
      <c r="S14" s="72">
        <f t="shared" si="37"/>
        <v>930</v>
      </c>
      <c r="T14" s="88">
        <v>0.21</v>
      </c>
      <c r="U14" s="72">
        <f t="shared" si="38"/>
        <v>195.3</v>
      </c>
      <c r="V14" s="85">
        <f t="shared" si="39"/>
        <v>1125.3</v>
      </c>
      <c r="W14" s="26">
        <v>0.84</v>
      </c>
      <c r="X14" s="72">
        <f>ROUND($D$14*W14,2)</f>
        <v>504</v>
      </c>
      <c r="Y14" s="31">
        <v>1.31</v>
      </c>
      <c r="Z14" s="72">
        <f>ROUND($D$14*Y14,2)</f>
        <v>786</v>
      </c>
      <c r="AA14" s="72">
        <f t="shared" si="40"/>
        <v>2.15</v>
      </c>
      <c r="AB14" s="72">
        <f t="shared" si="41"/>
        <v>1290</v>
      </c>
      <c r="AC14" s="88">
        <v>0.3</v>
      </c>
      <c r="AD14" s="72">
        <f t="shared" si="42"/>
        <v>387</v>
      </c>
      <c r="AE14" s="85">
        <f t="shared" si="43"/>
        <v>1677</v>
      </c>
      <c r="AF14" s="26">
        <v>5.27</v>
      </c>
      <c r="AG14" s="72">
        <f>ROUND($D$14*AF14,2)</f>
        <v>3162</v>
      </c>
      <c r="AH14" s="31">
        <v>0.51</v>
      </c>
      <c r="AI14" s="72">
        <f>ROUND($D$14*AH14,2)</f>
        <v>306</v>
      </c>
      <c r="AJ14" s="72">
        <f t="shared" si="44"/>
        <v>5.78</v>
      </c>
      <c r="AK14" s="72">
        <f t="shared" si="45"/>
        <v>3468</v>
      </c>
      <c r="AL14" s="88">
        <v>0.3</v>
      </c>
      <c r="AM14" s="72">
        <f t="shared" si="46"/>
        <v>1040.4000000000001</v>
      </c>
      <c r="AN14" s="85">
        <f t="shared" si="47"/>
        <v>4508.3999999999996</v>
      </c>
      <c r="AO14" s="26">
        <v>0</v>
      </c>
      <c r="AP14" s="72">
        <f>ROUND($D$14*AO14,2)</f>
        <v>0</v>
      </c>
      <c r="AQ14" s="31">
        <v>0</v>
      </c>
      <c r="AR14" s="72">
        <f>ROUND($D$14*AQ14,2)</f>
        <v>0</v>
      </c>
      <c r="AS14" s="72">
        <f t="shared" si="48"/>
        <v>0</v>
      </c>
      <c r="AT14" s="72">
        <f t="shared" si="49"/>
        <v>0</v>
      </c>
      <c r="AU14" s="88">
        <v>0</v>
      </c>
      <c r="AV14" s="72">
        <f t="shared" si="50"/>
        <v>0</v>
      </c>
      <c r="AW14" s="85">
        <f t="shared" si="51"/>
        <v>0</v>
      </c>
      <c r="AX14" s="161">
        <f t="shared" si="52"/>
        <v>2.42</v>
      </c>
      <c r="AY14" s="72">
        <f t="shared" si="53"/>
        <v>1449</v>
      </c>
      <c r="AZ14" s="72">
        <f t="shared" si="54"/>
        <v>1.1299999999999999</v>
      </c>
      <c r="BA14" s="72">
        <f t="shared" si="55"/>
        <v>676.5</v>
      </c>
      <c r="BB14" s="72">
        <f t="shared" si="56"/>
        <v>3.54</v>
      </c>
      <c r="BC14" s="72">
        <f t="shared" si="57"/>
        <v>2125.5</v>
      </c>
      <c r="BD14" s="72">
        <f t="shared" si="58"/>
        <v>616.73</v>
      </c>
      <c r="BE14" s="85">
        <f t="shared" si="59"/>
        <v>2742.23</v>
      </c>
    </row>
    <row r="15" spans="1:57" s="38" customFormat="1" ht="39" customHeight="1" x14ac:dyDescent="0.2">
      <c r="A15" s="58" t="s">
        <v>20</v>
      </c>
      <c r="B15" s="59" t="s">
        <v>21</v>
      </c>
      <c r="C15" s="60" t="s">
        <v>0</v>
      </c>
      <c r="D15" s="61">
        <v>600</v>
      </c>
      <c r="E15" s="26">
        <v>5.83</v>
      </c>
      <c r="F15" s="72">
        <f>ROUND($D$15*E15,2)</f>
        <v>3498</v>
      </c>
      <c r="G15" s="31">
        <v>3.88</v>
      </c>
      <c r="H15" s="72">
        <f>ROUND($D$15*G15,2)</f>
        <v>2328</v>
      </c>
      <c r="I15" s="72">
        <f t="shared" si="33"/>
        <v>9.7100000000000009</v>
      </c>
      <c r="J15" s="72">
        <f t="shared" si="33"/>
        <v>5826</v>
      </c>
      <c r="K15" s="88">
        <v>0.3</v>
      </c>
      <c r="L15" s="72">
        <f t="shared" si="34"/>
        <v>1747.8</v>
      </c>
      <c r="M15" s="85">
        <f t="shared" si="35"/>
        <v>7573.8</v>
      </c>
      <c r="N15" s="26">
        <v>1.4</v>
      </c>
      <c r="O15" s="72">
        <f>ROUND($D$15*N15,2)</f>
        <v>840</v>
      </c>
      <c r="P15" s="31">
        <v>0.83</v>
      </c>
      <c r="Q15" s="72">
        <f>ROUND($D$15*P15,2)</f>
        <v>498</v>
      </c>
      <c r="R15" s="72">
        <f t="shared" si="36"/>
        <v>2.23</v>
      </c>
      <c r="S15" s="72">
        <f t="shared" si="37"/>
        <v>1338</v>
      </c>
      <c r="T15" s="88">
        <v>0.21</v>
      </c>
      <c r="U15" s="72">
        <f t="shared" si="38"/>
        <v>280.98</v>
      </c>
      <c r="V15" s="85">
        <f t="shared" si="39"/>
        <v>1618.98</v>
      </c>
      <c r="W15" s="26">
        <v>1.29</v>
      </c>
      <c r="X15" s="72">
        <f>ROUND($D$15*W15,2)</f>
        <v>774</v>
      </c>
      <c r="Y15" s="31">
        <v>1.31</v>
      </c>
      <c r="Z15" s="72">
        <f>ROUND($D$15*Y15,2)</f>
        <v>786</v>
      </c>
      <c r="AA15" s="72">
        <f t="shared" si="40"/>
        <v>2.6</v>
      </c>
      <c r="AB15" s="72">
        <f t="shared" si="41"/>
        <v>1560</v>
      </c>
      <c r="AC15" s="88">
        <v>0.3</v>
      </c>
      <c r="AD15" s="72">
        <f t="shared" si="42"/>
        <v>468</v>
      </c>
      <c r="AE15" s="85">
        <f t="shared" si="43"/>
        <v>2028</v>
      </c>
      <c r="AF15" s="26">
        <v>5.27</v>
      </c>
      <c r="AG15" s="72">
        <f>ROUND($D$15*AF15,2)</f>
        <v>3162</v>
      </c>
      <c r="AH15" s="31">
        <v>0.51</v>
      </c>
      <c r="AI15" s="72">
        <f>ROUND($D$15*AH15,2)</f>
        <v>306</v>
      </c>
      <c r="AJ15" s="72">
        <f t="shared" si="44"/>
        <v>5.78</v>
      </c>
      <c r="AK15" s="72">
        <f t="shared" si="45"/>
        <v>3468</v>
      </c>
      <c r="AL15" s="88">
        <v>0.3</v>
      </c>
      <c r="AM15" s="72">
        <f t="shared" si="46"/>
        <v>1040.4000000000001</v>
      </c>
      <c r="AN15" s="85">
        <f t="shared" si="47"/>
        <v>4508.3999999999996</v>
      </c>
      <c r="AO15" s="26">
        <v>0</v>
      </c>
      <c r="AP15" s="72">
        <f>ROUND($D$15*AO15,2)</f>
        <v>0</v>
      </c>
      <c r="AQ15" s="31">
        <v>0</v>
      </c>
      <c r="AR15" s="72">
        <f>ROUND($D$15*AQ15,2)</f>
        <v>0</v>
      </c>
      <c r="AS15" s="72">
        <f t="shared" si="48"/>
        <v>0</v>
      </c>
      <c r="AT15" s="72">
        <f t="shared" si="49"/>
        <v>0</v>
      </c>
      <c r="AU15" s="88">
        <v>0</v>
      </c>
      <c r="AV15" s="72">
        <f t="shared" si="50"/>
        <v>0</v>
      </c>
      <c r="AW15" s="85">
        <f t="shared" si="51"/>
        <v>0</v>
      </c>
      <c r="AX15" s="161">
        <f t="shared" si="52"/>
        <v>3.45</v>
      </c>
      <c r="AY15" s="72">
        <f t="shared" si="53"/>
        <v>2068.5</v>
      </c>
      <c r="AZ15" s="72">
        <f t="shared" si="54"/>
        <v>1.63</v>
      </c>
      <c r="BA15" s="72">
        <f t="shared" si="55"/>
        <v>979.5</v>
      </c>
      <c r="BB15" s="72">
        <f t="shared" si="56"/>
        <v>5.08</v>
      </c>
      <c r="BC15" s="72">
        <f t="shared" si="57"/>
        <v>3048</v>
      </c>
      <c r="BD15" s="72">
        <f t="shared" si="58"/>
        <v>884.3</v>
      </c>
      <c r="BE15" s="85">
        <f t="shared" si="59"/>
        <v>3932.3</v>
      </c>
    </row>
    <row r="16" spans="1:57" s="40" customFormat="1" ht="39" customHeight="1" x14ac:dyDescent="0.2">
      <c r="A16" s="58" t="s">
        <v>22</v>
      </c>
      <c r="B16" s="62" t="s">
        <v>23</v>
      </c>
      <c r="C16" s="60" t="s">
        <v>24</v>
      </c>
      <c r="D16" s="63">
        <v>270</v>
      </c>
      <c r="E16" s="26">
        <v>10.73</v>
      </c>
      <c r="F16" s="72">
        <f>ROUND($D$16*E16,2)</f>
        <v>2897.1</v>
      </c>
      <c r="G16" s="31">
        <v>7.15</v>
      </c>
      <c r="H16" s="72">
        <f>ROUND($D$16*G16,2)</f>
        <v>1930.5</v>
      </c>
      <c r="I16" s="72">
        <f t="shared" si="33"/>
        <v>17.88</v>
      </c>
      <c r="J16" s="72">
        <f t="shared" si="33"/>
        <v>4827.6000000000004</v>
      </c>
      <c r="K16" s="88">
        <v>0.3</v>
      </c>
      <c r="L16" s="72">
        <f t="shared" si="34"/>
        <v>1448.28</v>
      </c>
      <c r="M16" s="85">
        <f t="shared" si="35"/>
        <v>6275.88</v>
      </c>
      <c r="N16" s="26">
        <v>7.04</v>
      </c>
      <c r="O16" s="72">
        <f>ROUND($D$16*N16,2)</f>
        <v>1900.8</v>
      </c>
      <c r="P16" s="31">
        <v>6.76</v>
      </c>
      <c r="Q16" s="72">
        <f>ROUND($D$16*P16,2)</f>
        <v>1825.2</v>
      </c>
      <c r="R16" s="72">
        <f t="shared" si="36"/>
        <v>13.8</v>
      </c>
      <c r="S16" s="72">
        <f t="shared" si="37"/>
        <v>3726</v>
      </c>
      <c r="T16" s="88">
        <v>0.15</v>
      </c>
      <c r="U16" s="72">
        <f t="shared" si="38"/>
        <v>558.9</v>
      </c>
      <c r="V16" s="85">
        <f t="shared" si="39"/>
        <v>4284.8999999999996</v>
      </c>
      <c r="W16" s="26">
        <v>4.4800000000000004</v>
      </c>
      <c r="X16" s="72">
        <f>ROUND($D$16*W16,2)</f>
        <v>1209.5999999999999</v>
      </c>
      <c r="Y16" s="31">
        <v>7.84</v>
      </c>
      <c r="Z16" s="72">
        <f>ROUND($D$16*Y16,2)</f>
        <v>2116.8000000000002</v>
      </c>
      <c r="AA16" s="72">
        <f t="shared" si="40"/>
        <v>12.32</v>
      </c>
      <c r="AB16" s="72">
        <f t="shared" si="41"/>
        <v>3326.4</v>
      </c>
      <c r="AC16" s="88">
        <v>0.3</v>
      </c>
      <c r="AD16" s="72">
        <f t="shared" si="42"/>
        <v>997.92</v>
      </c>
      <c r="AE16" s="85">
        <f t="shared" si="43"/>
        <v>4324.32</v>
      </c>
      <c r="AF16" s="26">
        <v>18.93</v>
      </c>
      <c r="AG16" s="72">
        <f>ROUND($D$16*AF16,2)</f>
        <v>5111.1000000000004</v>
      </c>
      <c r="AH16" s="31">
        <v>4.93</v>
      </c>
      <c r="AI16" s="72">
        <f>ROUND($D$16*AH16,2)</f>
        <v>1331.1</v>
      </c>
      <c r="AJ16" s="72">
        <f t="shared" si="44"/>
        <v>23.86</v>
      </c>
      <c r="AK16" s="72">
        <f t="shared" si="45"/>
        <v>6442.2</v>
      </c>
      <c r="AL16" s="88">
        <v>0.3</v>
      </c>
      <c r="AM16" s="72">
        <f t="shared" si="46"/>
        <v>1932.66</v>
      </c>
      <c r="AN16" s="85">
        <f t="shared" si="47"/>
        <v>8374.86</v>
      </c>
      <c r="AO16" s="26">
        <v>0</v>
      </c>
      <c r="AP16" s="72">
        <f>ROUND($D$16*AO16,2)</f>
        <v>0</v>
      </c>
      <c r="AQ16" s="31">
        <v>0</v>
      </c>
      <c r="AR16" s="72">
        <f>ROUND($D$16*AQ16,2)</f>
        <v>0</v>
      </c>
      <c r="AS16" s="72">
        <f t="shared" si="48"/>
        <v>0</v>
      </c>
      <c r="AT16" s="72">
        <f t="shared" si="49"/>
        <v>0</v>
      </c>
      <c r="AU16" s="88">
        <v>0</v>
      </c>
      <c r="AV16" s="72">
        <f t="shared" si="50"/>
        <v>0</v>
      </c>
      <c r="AW16" s="85">
        <f t="shared" si="51"/>
        <v>0</v>
      </c>
      <c r="AX16" s="161">
        <f t="shared" si="52"/>
        <v>10.3</v>
      </c>
      <c r="AY16" s="72">
        <f t="shared" si="53"/>
        <v>2779.65</v>
      </c>
      <c r="AZ16" s="72">
        <f t="shared" si="54"/>
        <v>6.67</v>
      </c>
      <c r="BA16" s="72">
        <f t="shared" si="55"/>
        <v>1800.9</v>
      </c>
      <c r="BB16" s="72">
        <f t="shared" si="56"/>
        <v>16.97</v>
      </c>
      <c r="BC16" s="72">
        <f t="shared" si="57"/>
        <v>4580.55</v>
      </c>
      <c r="BD16" s="72">
        <f t="shared" si="58"/>
        <v>1234.44</v>
      </c>
      <c r="BE16" s="85">
        <f t="shared" si="59"/>
        <v>5814.99</v>
      </c>
    </row>
    <row r="17" spans="1:57" s="40" customFormat="1" ht="39" customHeight="1" x14ac:dyDescent="0.2">
      <c r="A17" s="58" t="s">
        <v>25</v>
      </c>
      <c r="B17" s="59" t="s">
        <v>26</v>
      </c>
      <c r="C17" s="60" t="s">
        <v>4</v>
      </c>
      <c r="D17" s="63">
        <v>1</v>
      </c>
      <c r="E17" s="26">
        <v>858</v>
      </c>
      <c r="F17" s="72">
        <f>ROUND($D$17*E17,2)</f>
        <v>858</v>
      </c>
      <c r="G17" s="31">
        <v>3018.15</v>
      </c>
      <c r="H17" s="72">
        <f>ROUND($D$17*G17,2)</f>
        <v>3018.15</v>
      </c>
      <c r="I17" s="72">
        <f t="shared" si="33"/>
        <v>3876.15</v>
      </c>
      <c r="J17" s="72">
        <f t="shared" si="33"/>
        <v>3876.15</v>
      </c>
      <c r="K17" s="88">
        <v>0.3</v>
      </c>
      <c r="L17" s="72">
        <f t="shared" si="34"/>
        <v>1162.8499999999999</v>
      </c>
      <c r="M17" s="85">
        <f t="shared" si="35"/>
        <v>5039</v>
      </c>
      <c r="N17" s="26">
        <v>0</v>
      </c>
      <c r="O17" s="72">
        <f>ROUND($D$17*N17,2)</f>
        <v>0</v>
      </c>
      <c r="P17" s="31">
        <v>619.83000000000004</v>
      </c>
      <c r="Q17" s="72">
        <f>ROUND($D$17*P17,2)</f>
        <v>619.83000000000004</v>
      </c>
      <c r="R17" s="72">
        <f t="shared" si="36"/>
        <v>619.83000000000004</v>
      </c>
      <c r="S17" s="72">
        <f t="shared" si="37"/>
        <v>619.83000000000004</v>
      </c>
      <c r="T17" s="88">
        <v>0.21</v>
      </c>
      <c r="U17" s="72">
        <f t="shared" si="38"/>
        <v>130.16</v>
      </c>
      <c r="V17" s="85">
        <f t="shared" si="39"/>
        <v>749.99</v>
      </c>
      <c r="W17" s="26">
        <v>0</v>
      </c>
      <c r="X17" s="72">
        <f>ROUND($D$17*W17,2)</f>
        <v>0</v>
      </c>
      <c r="Y17" s="31">
        <v>840</v>
      </c>
      <c r="Z17" s="72">
        <f>ROUND($D$17*Y17,2)</f>
        <v>840</v>
      </c>
      <c r="AA17" s="72">
        <f t="shared" si="40"/>
        <v>840</v>
      </c>
      <c r="AB17" s="72">
        <f t="shared" si="41"/>
        <v>840</v>
      </c>
      <c r="AC17" s="88">
        <v>0.3</v>
      </c>
      <c r="AD17" s="72">
        <f t="shared" si="42"/>
        <v>252</v>
      </c>
      <c r="AE17" s="85">
        <f t="shared" si="43"/>
        <v>1092</v>
      </c>
      <c r="AF17" s="26">
        <v>0</v>
      </c>
      <c r="AG17" s="72">
        <f>ROUND($D$17*AF17,2)</f>
        <v>0</v>
      </c>
      <c r="AH17" s="31">
        <v>9275.2000000000007</v>
      </c>
      <c r="AI17" s="72">
        <f>ROUND($D$17*AH17,2)</f>
        <v>9275.2000000000007</v>
      </c>
      <c r="AJ17" s="72">
        <f t="shared" si="44"/>
        <v>9275.2000000000007</v>
      </c>
      <c r="AK17" s="72">
        <f t="shared" si="45"/>
        <v>9275.2000000000007</v>
      </c>
      <c r="AL17" s="88">
        <v>0.3</v>
      </c>
      <c r="AM17" s="72">
        <f t="shared" si="46"/>
        <v>2782.56</v>
      </c>
      <c r="AN17" s="85">
        <f t="shared" si="47"/>
        <v>12057.76</v>
      </c>
      <c r="AO17" s="26">
        <v>0</v>
      </c>
      <c r="AP17" s="72">
        <f>ROUND($D$17*AO17,2)</f>
        <v>0</v>
      </c>
      <c r="AQ17" s="31">
        <v>0</v>
      </c>
      <c r="AR17" s="72">
        <f>ROUND($D$17*AQ17,2)</f>
        <v>0</v>
      </c>
      <c r="AS17" s="72">
        <f t="shared" si="48"/>
        <v>0</v>
      </c>
      <c r="AT17" s="72">
        <f t="shared" si="49"/>
        <v>0</v>
      </c>
      <c r="AU17" s="88">
        <v>0</v>
      </c>
      <c r="AV17" s="72">
        <f t="shared" si="50"/>
        <v>0</v>
      </c>
      <c r="AW17" s="85">
        <f t="shared" si="51"/>
        <v>0</v>
      </c>
      <c r="AX17" s="161">
        <f t="shared" si="52"/>
        <v>214.5</v>
      </c>
      <c r="AY17" s="72">
        <f t="shared" si="53"/>
        <v>214.5</v>
      </c>
      <c r="AZ17" s="72">
        <f t="shared" si="54"/>
        <v>3438.3</v>
      </c>
      <c r="BA17" s="72">
        <f t="shared" si="55"/>
        <v>3438.3</v>
      </c>
      <c r="BB17" s="72">
        <f t="shared" si="56"/>
        <v>3652.8</v>
      </c>
      <c r="BC17" s="72">
        <f t="shared" si="57"/>
        <v>3652.8</v>
      </c>
      <c r="BD17" s="72">
        <f t="shared" si="58"/>
        <v>1081.8900000000001</v>
      </c>
      <c r="BE17" s="85">
        <f t="shared" si="59"/>
        <v>4734.6899999999996</v>
      </c>
    </row>
    <row r="18" spans="1:57" s="40" customFormat="1" ht="39" customHeight="1" x14ac:dyDescent="0.2">
      <c r="A18" s="58" t="s">
        <v>27</v>
      </c>
      <c r="B18" s="59" t="s">
        <v>28</v>
      </c>
      <c r="C18" s="60" t="s">
        <v>4</v>
      </c>
      <c r="D18" s="63">
        <v>1</v>
      </c>
      <c r="E18" s="26">
        <v>4080</v>
      </c>
      <c r="F18" s="72">
        <f>ROUND($D$18*E18,2)</f>
        <v>4080</v>
      </c>
      <c r="G18" s="31">
        <v>334.53</v>
      </c>
      <c r="H18" s="72">
        <f>ROUND($D$18*G18,2)</f>
        <v>334.53</v>
      </c>
      <c r="I18" s="72">
        <f t="shared" si="33"/>
        <v>4414.53</v>
      </c>
      <c r="J18" s="72">
        <f t="shared" si="33"/>
        <v>4414.53</v>
      </c>
      <c r="K18" s="88">
        <v>0.3</v>
      </c>
      <c r="L18" s="72">
        <f t="shared" si="34"/>
        <v>1324.36</v>
      </c>
      <c r="M18" s="85">
        <f t="shared" si="35"/>
        <v>5738.89</v>
      </c>
      <c r="N18" s="26">
        <v>0</v>
      </c>
      <c r="O18" s="72">
        <f>ROUND($D$18*N18,2)</f>
        <v>0</v>
      </c>
      <c r="P18" s="31">
        <v>619.83000000000004</v>
      </c>
      <c r="Q18" s="72">
        <f>ROUND($D$18*P18,2)</f>
        <v>619.83000000000004</v>
      </c>
      <c r="R18" s="72">
        <f t="shared" si="36"/>
        <v>619.83000000000004</v>
      </c>
      <c r="S18" s="72">
        <f t="shared" si="37"/>
        <v>619.83000000000004</v>
      </c>
      <c r="T18" s="88">
        <v>0.21</v>
      </c>
      <c r="U18" s="72">
        <f t="shared" si="38"/>
        <v>130.16</v>
      </c>
      <c r="V18" s="85">
        <f t="shared" si="39"/>
        <v>749.99</v>
      </c>
      <c r="W18" s="26">
        <v>0</v>
      </c>
      <c r="X18" s="72">
        <f>ROUND($D$18*W18,2)</f>
        <v>0</v>
      </c>
      <c r="Y18" s="31">
        <v>840</v>
      </c>
      <c r="Z18" s="72">
        <f>ROUND($D$18*Y18,2)</f>
        <v>840</v>
      </c>
      <c r="AA18" s="72">
        <f t="shared" si="40"/>
        <v>840</v>
      </c>
      <c r="AB18" s="72">
        <f t="shared" si="41"/>
        <v>840</v>
      </c>
      <c r="AC18" s="88">
        <v>0.3</v>
      </c>
      <c r="AD18" s="72">
        <f t="shared" si="42"/>
        <v>252</v>
      </c>
      <c r="AE18" s="85">
        <f t="shared" si="43"/>
        <v>1092</v>
      </c>
      <c r="AF18" s="26">
        <v>2550</v>
      </c>
      <c r="AG18" s="72">
        <f>ROUND($D$18*AF18,2)</f>
        <v>2550</v>
      </c>
      <c r="AH18" s="31">
        <v>0</v>
      </c>
      <c r="AI18" s="72">
        <f>ROUND($D$18*AH18,2)</f>
        <v>0</v>
      </c>
      <c r="AJ18" s="72">
        <f t="shared" si="44"/>
        <v>2550</v>
      </c>
      <c r="AK18" s="72">
        <f t="shared" si="45"/>
        <v>2550</v>
      </c>
      <c r="AL18" s="88">
        <v>0.3</v>
      </c>
      <c r="AM18" s="72">
        <f t="shared" si="46"/>
        <v>765</v>
      </c>
      <c r="AN18" s="85">
        <f t="shared" si="47"/>
        <v>3315</v>
      </c>
      <c r="AO18" s="26">
        <v>0</v>
      </c>
      <c r="AP18" s="72">
        <f>ROUND($D$18*AO18,2)</f>
        <v>0</v>
      </c>
      <c r="AQ18" s="31">
        <v>0</v>
      </c>
      <c r="AR18" s="72">
        <f>ROUND($D$18*AQ18,2)</f>
        <v>0</v>
      </c>
      <c r="AS18" s="72">
        <f t="shared" si="48"/>
        <v>0</v>
      </c>
      <c r="AT18" s="72">
        <f t="shared" si="49"/>
        <v>0</v>
      </c>
      <c r="AU18" s="88">
        <v>0</v>
      </c>
      <c r="AV18" s="72">
        <f t="shared" si="50"/>
        <v>0</v>
      </c>
      <c r="AW18" s="85">
        <f t="shared" si="51"/>
        <v>0</v>
      </c>
      <c r="AX18" s="161">
        <f t="shared" si="52"/>
        <v>1657.5</v>
      </c>
      <c r="AY18" s="72">
        <f t="shared" si="53"/>
        <v>1657.5</v>
      </c>
      <c r="AZ18" s="72">
        <f t="shared" si="54"/>
        <v>448.59</v>
      </c>
      <c r="BA18" s="72">
        <f t="shared" si="55"/>
        <v>448.59</v>
      </c>
      <c r="BB18" s="72">
        <f t="shared" si="56"/>
        <v>2106.09</v>
      </c>
      <c r="BC18" s="72">
        <f t="shared" si="57"/>
        <v>2106.09</v>
      </c>
      <c r="BD18" s="72">
        <f t="shared" si="58"/>
        <v>617.88</v>
      </c>
      <c r="BE18" s="85">
        <f t="shared" si="59"/>
        <v>2723.97</v>
      </c>
    </row>
    <row r="19" spans="1:57" s="3" customFormat="1" ht="39" customHeight="1" x14ac:dyDescent="0.2">
      <c r="A19" s="58" t="s">
        <v>29</v>
      </c>
      <c r="B19" s="62" t="s">
        <v>30</v>
      </c>
      <c r="C19" s="60" t="s">
        <v>31</v>
      </c>
      <c r="D19" s="63">
        <v>7.96</v>
      </c>
      <c r="E19" s="26">
        <v>0</v>
      </c>
      <c r="F19" s="72">
        <f>ROUND($D$19*E19,2)</f>
        <v>0</v>
      </c>
      <c r="G19" s="31">
        <v>55.05</v>
      </c>
      <c r="H19" s="72">
        <f>ROUND($D$19*G19,2)</f>
        <v>438.2</v>
      </c>
      <c r="I19" s="72">
        <f t="shared" si="33"/>
        <v>55.05</v>
      </c>
      <c r="J19" s="72">
        <f t="shared" si="33"/>
        <v>438.2</v>
      </c>
      <c r="K19" s="88">
        <v>0.3</v>
      </c>
      <c r="L19" s="72">
        <f t="shared" si="34"/>
        <v>131.46</v>
      </c>
      <c r="M19" s="85">
        <f t="shared" si="35"/>
        <v>569.66</v>
      </c>
      <c r="N19" s="26">
        <v>103.93</v>
      </c>
      <c r="O19" s="72">
        <f>ROUND($D$19*N19,2)</f>
        <v>827.28</v>
      </c>
      <c r="P19" s="31">
        <v>36.520000000000003</v>
      </c>
      <c r="Q19" s="72">
        <f>ROUND($D$19*P19,2)</f>
        <v>290.7</v>
      </c>
      <c r="R19" s="72">
        <f t="shared" si="36"/>
        <v>140.44999999999999</v>
      </c>
      <c r="S19" s="72">
        <f t="shared" si="37"/>
        <v>1117.98</v>
      </c>
      <c r="T19" s="88">
        <v>0.21</v>
      </c>
      <c r="U19" s="72">
        <f t="shared" si="38"/>
        <v>234.78</v>
      </c>
      <c r="V19" s="85">
        <f t="shared" si="39"/>
        <v>1352.76</v>
      </c>
      <c r="W19" s="26">
        <v>33.770000000000003</v>
      </c>
      <c r="X19" s="72">
        <f>ROUND($D$19*W19,2)</f>
        <v>268.81</v>
      </c>
      <c r="Y19" s="31">
        <v>112</v>
      </c>
      <c r="Z19" s="72">
        <f>ROUND($D$19*Y19,2)</f>
        <v>891.52</v>
      </c>
      <c r="AA19" s="72">
        <f t="shared" si="40"/>
        <v>145.77000000000001</v>
      </c>
      <c r="AB19" s="72">
        <f t="shared" si="41"/>
        <v>1160.33</v>
      </c>
      <c r="AC19" s="88">
        <v>0.3</v>
      </c>
      <c r="AD19" s="72">
        <f t="shared" si="42"/>
        <v>348.1</v>
      </c>
      <c r="AE19" s="85">
        <f t="shared" si="43"/>
        <v>1508.43</v>
      </c>
      <c r="AF19" s="26">
        <v>0</v>
      </c>
      <c r="AG19" s="72">
        <f>ROUND($D$19*AF19,2)</f>
        <v>0</v>
      </c>
      <c r="AH19" s="31">
        <v>153</v>
      </c>
      <c r="AI19" s="72">
        <f>ROUND($D$19*AH19,2)</f>
        <v>1217.8800000000001</v>
      </c>
      <c r="AJ19" s="72">
        <f t="shared" si="44"/>
        <v>153</v>
      </c>
      <c r="AK19" s="72">
        <f t="shared" si="45"/>
        <v>1217.8800000000001</v>
      </c>
      <c r="AL19" s="88">
        <v>0.3</v>
      </c>
      <c r="AM19" s="72">
        <f t="shared" si="46"/>
        <v>365.36</v>
      </c>
      <c r="AN19" s="85">
        <f t="shared" si="47"/>
        <v>1583.24</v>
      </c>
      <c r="AO19" s="26">
        <v>0</v>
      </c>
      <c r="AP19" s="72">
        <f>ROUND($D$19*AO19,2)</f>
        <v>0</v>
      </c>
      <c r="AQ19" s="31">
        <v>0</v>
      </c>
      <c r="AR19" s="72">
        <f>ROUND($D$19*AQ19,2)</f>
        <v>0</v>
      </c>
      <c r="AS19" s="72">
        <f t="shared" si="48"/>
        <v>0</v>
      </c>
      <c r="AT19" s="72">
        <f t="shared" si="49"/>
        <v>0</v>
      </c>
      <c r="AU19" s="88">
        <v>0</v>
      </c>
      <c r="AV19" s="72">
        <f t="shared" si="50"/>
        <v>0</v>
      </c>
      <c r="AW19" s="85">
        <f t="shared" si="51"/>
        <v>0</v>
      </c>
      <c r="AX19" s="161">
        <f t="shared" si="52"/>
        <v>34.43</v>
      </c>
      <c r="AY19" s="72">
        <f t="shared" si="53"/>
        <v>274.02</v>
      </c>
      <c r="AZ19" s="72">
        <f t="shared" si="54"/>
        <v>89.14</v>
      </c>
      <c r="BA19" s="72">
        <f t="shared" si="55"/>
        <v>709.58</v>
      </c>
      <c r="BB19" s="72">
        <f t="shared" si="56"/>
        <v>123.57</v>
      </c>
      <c r="BC19" s="72">
        <f t="shared" si="57"/>
        <v>983.6</v>
      </c>
      <c r="BD19" s="72">
        <f t="shared" si="58"/>
        <v>269.93</v>
      </c>
      <c r="BE19" s="85">
        <f t="shared" si="59"/>
        <v>1253.53</v>
      </c>
    </row>
    <row r="20" spans="1:57" s="3" customFormat="1" ht="39" customHeight="1" x14ac:dyDescent="0.2">
      <c r="A20" s="58" t="s">
        <v>32</v>
      </c>
      <c r="B20" s="62" t="s">
        <v>33</v>
      </c>
      <c r="C20" s="60" t="s">
        <v>0</v>
      </c>
      <c r="D20" s="63">
        <v>80</v>
      </c>
      <c r="E20" s="26">
        <v>12.41</v>
      </c>
      <c r="F20" s="72">
        <f>ROUND($D$20*E20,2)</f>
        <v>992.8</v>
      </c>
      <c r="G20" s="31">
        <v>8.27</v>
      </c>
      <c r="H20" s="72">
        <f>ROUND($D$20*G20,2)</f>
        <v>661.6</v>
      </c>
      <c r="I20" s="72">
        <f t="shared" si="33"/>
        <v>20.68</v>
      </c>
      <c r="J20" s="72">
        <f t="shared" si="33"/>
        <v>1654.4</v>
      </c>
      <c r="K20" s="88">
        <v>0.3</v>
      </c>
      <c r="L20" s="72">
        <f t="shared" si="34"/>
        <v>496.32</v>
      </c>
      <c r="M20" s="85">
        <f t="shared" si="35"/>
        <v>2150.7199999999998</v>
      </c>
      <c r="N20" s="26">
        <v>8.27</v>
      </c>
      <c r="O20" s="72">
        <f>ROUND($D$20*N20,2)</f>
        <v>661.6</v>
      </c>
      <c r="P20" s="31">
        <v>24.8</v>
      </c>
      <c r="Q20" s="72">
        <f>ROUND($D$20*P20,2)</f>
        <v>1984</v>
      </c>
      <c r="R20" s="72">
        <f t="shared" si="36"/>
        <v>33.07</v>
      </c>
      <c r="S20" s="72">
        <f t="shared" si="37"/>
        <v>2645.6</v>
      </c>
      <c r="T20" s="88">
        <v>0.21</v>
      </c>
      <c r="U20" s="72">
        <f t="shared" si="38"/>
        <v>555.58000000000004</v>
      </c>
      <c r="V20" s="85">
        <f t="shared" si="39"/>
        <v>3201.18</v>
      </c>
      <c r="W20" s="26">
        <v>0</v>
      </c>
      <c r="X20" s="72">
        <f>ROUND($D$20*W20,2)</f>
        <v>0</v>
      </c>
      <c r="Y20" s="31">
        <v>22.4</v>
      </c>
      <c r="Z20" s="72">
        <f>ROUND($D$20*Y20,2)</f>
        <v>1792</v>
      </c>
      <c r="AA20" s="72">
        <f t="shared" si="40"/>
        <v>22.4</v>
      </c>
      <c r="AB20" s="72">
        <f t="shared" si="41"/>
        <v>1792</v>
      </c>
      <c r="AC20" s="88">
        <v>0.3</v>
      </c>
      <c r="AD20" s="72">
        <f t="shared" si="42"/>
        <v>537.6</v>
      </c>
      <c r="AE20" s="85">
        <f t="shared" si="43"/>
        <v>2329.6</v>
      </c>
      <c r="AF20" s="26">
        <v>0</v>
      </c>
      <c r="AG20" s="72">
        <f>ROUND($D$20*AF20,2)</f>
        <v>0</v>
      </c>
      <c r="AH20" s="31">
        <v>17</v>
      </c>
      <c r="AI20" s="72">
        <f>ROUND($D$20*AH20,2)</f>
        <v>1360</v>
      </c>
      <c r="AJ20" s="72">
        <f t="shared" si="44"/>
        <v>17</v>
      </c>
      <c r="AK20" s="72">
        <f t="shared" si="45"/>
        <v>1360</v>
      </c>
      <c r="AL20" s="88">
        <v>0.3</v>
      </c>
      <c r="AM20" s="72">
        <f t="shared" si="46"/>
        <v>408</v>
      </c>
      <c r="AN20" s="85">
        <f t="shared" si="47"/>
        <v>1768</v>
      </c>
      <c r="AO20" s="26">
        <v>0</v>
      </c>
      <c r="AP20" s="72">
        <f>ROUND($D$20*AO20,2)</f>
        <v>0</v>
      </c>
      <c r="AQ20" s="31">
        <v>0</v>
      </c>
      <c r="AR20" s="72">
        <f>ROUND($D$20*AQ20,2)</f>
        <v>0</v>
      </c>
      <c r="AS20" s="72">
        <f t="shared" si="48"/>
        <v>0</v>
      </c>
      <c r="AT20" s="72">
        <f t="shared" si="49"/>
        <v>0</v>
      </c>
      <c r="AU20" s="88">
        <v>0</v>
      </c>
      <c r="AV20" s="72">
        <f t="shared" si="50"/>
        <v>0</v>
      </c>
      <c r="AW20" s="85">
        <f t="shared" si="51"/>
        <v>0</v>
      </c>
      <c r="AX20" s="161">
        <f t="shared" si="52"/>
        <v>5.17</v>
      </c>
      <c r="AY20" s="72">
        <f t="shared" si="53"/>
        <v>413.6</v>
      </c>
      <c r="AZ20" s="72">
        <f t="shared" si="54"/>
        <v>18.12</v>
      </c>
      <c r="BA20" s="72">
        <f t="shared" si="55"/>
        <v>1449.4</v>
      </c>
      <c r="BB20" s="72">
        <f t="shared" si="56"/>
        <v>23.29</v>
      </c>
      <c r="BC20" s="72">
        <f t="shared" si="57"/>
        <v>1863</v>
      </c>
      <c r="BD20" s="72">
        <f t="shared" si="58"/>
        <v>499.38</v>
      </c>
      <c r="BE20" s="85">
        <f t="shared" si="59"/>
        <v>2362.38</v>
      </c>
    </row>
    <row r="21" spans="1:57" s="40" customFormat="1" ht="39" customHeight="1" x14ac:dyDescent="0.2">
      <c r="A21" s="58" t="s">
        <v>34</v>
      </c>
      <c r="B21" s="62" t="s">
        <v>35</v>
      </c>
      <c r="C21" s="64" t="s">
        <v>5</v>
      </c>
      <c r="D21" s="65">
        <v>1</v>
      </c>
      <c r="E21" s="26">
        <v>0</v>
      </c>
      <c r="F21" s="72">
        <f>ROUND($D$21*E21,2)</f>
        <v>0</v>
      </c>
      <c r="G21" s="31">
        <v>5850</v>
      </c>
      <c r="H21" s="72">
        <f>ROUND($D$21*G21,2)</f>
        <v>5850</v>
      </c>
      <c r="I21" s="72">
        <f t="shared" si="33"/>
        <v>5850</v>
      </c>
      <c r="J21" s="72">
        <f t="shared" si="33"/>
        <v>5850</v>
      </c>
      <c r="K21" s="88">
        <v>0.3</v>
      </c>
      <c r="L21" s="72">
        <f t="shared" si="34"/>
        <v>1755</v>
      </c>
      <c r="M21" s="85">
        <f t="shared" si="35"/>
        <v>7605</v>
      </c>
      <c r="N21" s="26">
        <v>1608.47</v>
      </c>
      <c r="O21" s="72">
        <f>ROUND($D$21*N21,2)</f>
        <v>1608.47</v>
      </c>
      <c r="P21" s="31">
        <v>4825.41</v>
      </c>
      <c r="Q21" s="72">
        <f>ROUND($D$21*P21,2)</f>
        <v>4825.41</v>
      </c>
      <c r="R21" s="72">
        <f t="shared" si="36"/>
        <v>6433.88</v>
      </c>
      <c r="S21" s="72">
        <f t="shared" si="37"/>
        <v>6433.88</v>
      </c>
      <c r="T21" s="88">
        <v>0.21</v>
      </c>
      <c r="U21" s="72">
        <f t="shared" si="38"/>
        <v>1351.11</v>
      </c>
      <c r="V21" s="85">
        <f t="shared" si="39"/>
        <v>7784.99</v>
      </c>
      <c r="W21" s="26">
        <v>896</v>
      </c>
      <c r="X21" s="72">
        <f>ROUND($D$21*W21,2)</f>
        <v>896</v>
      </c>
      <c r="Y21" s="31">
        <v>2800</v>
      </c>
      <c r="Z21" s="72">
        <f>ROUND($D$21*Y21,2)</f>
        <v>2800</v>
      </c>
      <c r="AA21" s="72">
        <f t="shared" si="40"/>
        <v>3696</v>
      </c>
      <c r="AB21" s="72">
        <f t="shared" si="41"/>
        <v>3696</v>
      </c>
      <c r="AC21" s="88">
        <v>0.3</v>
      </c>
      <c r="AD21" s="72">
        <f t="shared" si="42"/>
        <v>1108.8</v>
      </c>
      <c r="AE21" s="85">
        <f t="shared" si="43"/>
        <v>4804.8</v>
      </c>
      <c r="AF21" s="26">
        <v>0</v>
      </c>
      <c r="AG21" s="72">
        <f>ROUND($D$21*AF21,2)</f>
        <v>0</v>
      </c>
      <c r="AH21" s="31">
        <v>2550</v>
      </c>
      <c r="AI21" s="72">
        <f>ROUND($D$21*AH21,2)</f>
        <v>2550</v>
      </c>
      <c r="AJ21" s="72">
        <f t="shared" si="44"/>
        <v>2550</v>
      </c>
      <c r="AK21" s="72">
        <f t="shared" si="45"/>
        <v>2550</v>
      </c>
      <c r="AL21" s="88">
        <v>0.3</v>
      </c>
      <c r="AM21" s="72">
        <f t="shared" si="46"/>
        <v>765</v>
      </c>
      <c r="AN21" s="85">
        <f t="shared" si="47"/>
        <v>3315</v>
      </c>
      <c r="AO21" s="26">
        <v>0</v>
      </c>
      <c r="AP21" s="72">
        <f>ROUND($D$21*AO21,2)</f>
        <v>0</v>
      </c>
      <c r="AQ21" s="31">
        <v>0</v>
      </c>
      <c r="AR21" s="72">
        <f>ROUND($D$21*AQ21,2)</f>
        <v>0</v>
      </c>
      <c r="AS21" s="72">
        <f t="shared" si="48"/>
        <v>0</v>
      </c>
      <c r="AT21" s="72">
        <f t="shared" si="49"/>
        <v>0</v>
      </c>
      <c r="AU21" s="88">
        <v>0</v>
      </c>
      <c r="AV21" s="72">
        <f t="shared" si="50"/>
        <v>0</v>
      </c>
      <c r="AW21" s="85">
        <f t="shared" si="51"/>
        <v>0</v>
      </c>
      <c r="AX21" s="161">
        <f t="shared" si="52"/>
        <v>626.12</v>
      </c>
      <c r="AY21" s="72">
        <f t="shared" si="53"/>
        <v>626.12</v>
      </c>
      <c r="AZ21" s="72">
        <f t="shared" si="54"/>
        <v>4006.35</v>
      </c>
      <c r="BA21" s="72">
        <f t="shared" si="55"/>
        <v>4006.35</v>
      </c>
      <c r="BB21" s="72">
        <f t="shared" si="56"/>
        <v>4632.47</v>
      </c>
      <c r="BC21" s="72">
        <f t="shared" si="57"/>
        <v>4632.47</v>
      </c>
      <c r="BD21" s="72">
        <f t="shared" si="58"/>
        <v>1244.98</v>
      </c>
      <c r="BE21" s="85">
        <f t="shared" si="59"/>
        <v>5877.45</v>
      </c>
    </row>
    <row r="22" spans="1:57" s="40" customFormat="1" ht="39" customHeight="1" x14ac:dyDescent="0.2">
      <c r="A22" s="58" t="s">
        <v>36</v>
      </c>
      <c r="B22" s="62" t="s">
        <v>37</v>
      </c>
      <c r="C22" s="64" t="s">
        <v>4</v>
      </c>
      <c r="D22" s="63">
        <v>6</v>
      </c>
      <c r="E22" s="27">
        <v>2.74</v>
      </c>
      <c r="F22" s="72">
        <f>ROUND($D$22*E22,2)</f>
        <v>16.440000000000001</v>
      </c>
      <c r="G22" s="31">
        <v>3.05</v>
      </c>
      <c r="H22" s="72">
        <f>ROUND($D$22*G22,2)</f>
        <v>18.3</v>
      </c>
      <c r="I22" s="72">
        <f t="shared" si="33"/>
        <v>5.79</v>
      </c>
      <c r="J22" s="72">
        <f t="shared" si="33"/>
        <v>34.74</v>
      </c>
      <c r="K22" s="88">
        <v>0.3</v>
      </c>
      <c r="L22" s="72">
        <f t="shared" si="34"/>
        <v>10.42</v>
      </c>
      <c r="M22" s="85">
        <f t="shared" si="35"/>
        <v>45.16</v>
      </c>
      <c r="N22" s="27">
        <v>24.79</v>
      </c>
      <c r="O22" s="72">
        <f>ROUND($D$22*N22,2)</f>
        <v>148.74</v>
      </c>
      <c r="P22" s="31">
        <v>74.38</v>
      </c>
      <c r="Q22" s="72">
        <f>ROUND($D$22*P22,2)</f>
        <v>446.28</v>
      </c>
      <c r="R22" s="72">
        <f t="shared" si="36"/>
        <v>99.17</v>
      </c>
      <c r="S22" s="72">
        <f t="shared" si="37"/>
        <v>595.02</v>
      </c>
      <c r="T22" s="88">
        <v>0.21</v>
      </c>
      <c r="U22" s="72">
        <f t="shared" si="38"/>
        <v>124.95</v>
      </c>
      <c r="V22" s="85">
        <f t="shared" si="39"/>
        <v>719.97</v>
      </c>
      <c r="W22" s="27">
        <v>0</v>
      </c>
      <c r="X22" s="72">
        <f>ROUND($D$22*W22,2)</f>
        <v>0</v>
      </c>
      <c r="Y22" s="31">
        <v>74.67</v>
      </c>
      <c r="Z22" s="72">
        <f>ROUND($D$22*Y22,2)</f>
        <v>448.02</v>
      </c>
      <c r="AA22" s="72">
        <f t="shared" si="40"/>
        <v>74.67</v>
      </c>
      <c r="AB22" s="72">
        <f t="shared" si="41"/>
        <v>448.02</v>
      </c>
      <c r="AC22" s="88">
        <v>0.3</v>
      </c>
      <c r="AD22" s="72">
        <f t="shared" si="42"/>
        <v>134.41</v>
      </c>
      <c r="AE22" s="85">
        <f t="shared" si="43"/>
        <v>582.42999999999995</v>
      </c>
      <c r="AF22" s="27">
        <v>25.5</v>
      </c>
      <c r="AG22" s="72">
        <f>ROUND($D$22*AF22,2)</f>
        <v>153</v>
      </c>
      <c r="AH22" s="31">
        <v>25.5</v>
      </c>
      <c r="AI22" s="72">
        <f>ROUND($D$22*AH22,2)</f>
        <v>153</v>
      </c>
      <c r="AJ22" s="72">
        <f t="shared" si="44"/>
        <v>51</v>
      </c>
      <c r="AK22" s="72">
        <f t="shared" si="45"/>
        <v>306</v>
      </c>
      <c r="AL22" s="88">
        <v>0.3</v>
      </c>
      <c r="AM22" s="72">
        <f t="shared" si="46"/>
        <v>91.8</v>
      </c>
      <c r="AN22" s="85">
        <f t="shared" si="47"/>
        <v>397.8</v>
      </c>
      <c r="AO22" s="27">
        <v>0</v>
      </c>
      <c r="AP22" s="72">
        <f>ROUND($D$22*AO22,2)</f>
        <v>0</v>
      </c>
      <c r="AQ22" s="31">
        <v>0</v>
      </c>
      <c r="AR22" s="72">
        <f>ROUND($D$22*AQ22,2)</f>
        <v>0</v>
      </c>
      <c r="AS22" s="72">
        <f t="shared" si="48"/>
        <v>0</v>
      </c>
      <c r="AT22" s="72">
        <f t="shared" si="49"/>
        <v>0</v>
      </c>
      <c r="AU22" s="88">
        <v>0</v>
      </c>
      <c r="AV22" s="72">
        <f t="shared" si="50"/>
        <v>0</v>
      </c>
      <c r="AW22" s="85">
        <f t="shared" si="51"/>
        <v>0</v>
      </c>
      <c r="AX22" s="162">
        <f t="shared" si="52"/>
        <v>13.26</v>
      </c>
      <c r="AY22" s="72">
        <f t="shared" si="53"/>
        <v>79.55</v>
      </c>
      <c r="AZ22" s="72">
        <f t="shared" si="54"/>
        <v>44.4</v>
      </c>
      <c r="BA22" s="72">
        <f t="shared" si="55"/>
        <v>266.39999999999998</v>
      </c>
      <c r="BB22" s="72">
        <f t="shared" si="56"/>
        <v>57.66</v>
      </c>
      <c r="BC22" s="72">
        <f t="shared" si="57"/>
        <v>345.95</v>
      </c>
      <c r="BD22" s="72">
        <f t="shared" si="58"/>
        <v>90.4</v>
      </c>
      <c r="BE22" s="85">
        <f t="shared" si="59"/>
        <v>436.35</v>
      </c>
    </row>
    <row r="23" spans="1:57" s="3" customFormat="1" ht="39" customHeight="1" x14ac:dyDescent="0.2">
      <c r="A23" s="58" t="s">
        <v>38</v>
      </c>
      <c r="B23" s="62" t="s">
        <v>39</v>
      </c>
      <c r="C23" s="60" t="s">
        <v>0</v>
      </c>
      <c r="D23" s="63">
        <v>18</v>
      </c>
      <c r="E23" s="26">
        <v>3.72</v>
      </c>
      <c r="F23" s="72">
        <f>ROUND($D$23*E23,2)</f>
        <v>66.959999999999994</v>
      </c>
      <c r="G23" s="31">
        <v>2.48</v>
      </c>
      <c r="H23" s="72">
        <f>ROUND($D$23*G23,2)</f>
        <v>44.64</v>
      </c>
      <c r="I23" s="72">
        <f t="shared" si="33"/>
        <v>6.2</v>
      </c>
      <c r="J23" s="72">
        <f t="shared" si="33"/>
        <v>111.6</v>
      </c>
      <c r="K23" s="88">
        <v>0.3</v>
      </c>
      <c r="L23" s="72">
        <f t="shared" si="34"/>
        <v>33.479999999999997</v>
      </c>
      <c r="M23" s="85">
        <f t="shared" si="35"/>
        <v>145.08000000000001</v>
      </c>
      <c r="N23" s="26">
        <v>11.56</v>
      </c>
      <c r="O23" s="72">
        <f>ROUND($D$23*N23,2)</f>
        <v>208.08</v>
      </c>
      <c r="P23" s="31">
        <v>38.69</v>
      </c>
      <c r="Q23" s="72">
        <f>ROUND($D$23*P23,2)</f>
        <v>696.42</v>
      </c>
      <c r="R23" s="72">
        <f t="shared" si="36"/>
        <v>50.25</v>
      </c>
      <c r="S23" s="72">
        <f t="shared" si="37"/>
        <v>904.5</v>
      </c>
      <c r="T23" s="88">
        <v>0.21</v>
      </c>
      <c r="U23" s="72">
        <f t="shared" si="38"/>
        <v>189.95</v>
      </c>
      <c r="V23" s="85">
        <f t="shared" si="39"/>
        <v>1094.45</v>
      </c>
      <c r="W23" s="26">
        <v>3.36</v>
      </c>
      <c r="X23" s="72">
        <f>ROUND($D$23*W23,2)</f>
        <v>60.48</v>
      </c>
      <c r="Y23" s="31">
        <v>16.8</v>
      </c>
      <c r="Z23" s="72">
        <f>ROUND($D$23*Y23,2)</f>
        <v>302.39999999999998</v>
      </c>
      <c r="AA23" s="72">
        <f t="shared" si="40"/>
        <v>20.16</v>
      </c>
      <c r="AB23" s="72">
        <f t="shared" si="41"/>
        <v>362.88</v>
      </c>
      <c r="AC23" s="88">
        <v>0.3</v>
      </c>
      <c r="AD23" s="72">
        <f t="shared" si="42"/>
        <v>108.86</v>
      </c>
      <c r="AE23" s="85">
        <f t="shared" si="43"/>
        <v>471.74</v>
      </c>
      <c r="AF23" s="26">
        <v>10.199999999999999</v>
      </c>
      <c r="AG23" s="72">
        <f>ROUND($D$23*AF23,2)</f>
        <v>183.6</v>
      </c>
      <c r="AH23" s="31">
        <v>17</v>
      </c>
      <c r="AI23" s="72">
        <f>ROUND($D$23*AH23,2)</f>
        <v>306</v>
      </c>
      <c r="AJ23" s="72">
        <f t="shared" si="44"/>
        <v>27.2</v>
      </c>
      <c r="AK23" s="72">
        <f t="shared" si="45"/>
        <v>489.6</v>
      </c>
      <c r="AL23" s="88">
        <v>0.3</v>
      </c>
      <c r="AM23" s="72">
        <f t="shared" si="46"/>
        <v>146.88</v>
      </c>
      <c r="AN23" s="85">
        <f t="shared" si="47"/>
        <v>636.48</v>
      </c>
      <c r="AO23" s="26">
        <v>0</v>
      </c>
      <c r="AP23" s="72">
        <f>ROUND($D$23*AO23,2)</f>
        <v>0</v>
      </c>
      <c r="AQ23" s="31">
        <v>0</v>
      </c>
      <c r="AR23" s="72">
        <f>ROUND($D$23*AQ23,2)</f>
        <v>0</v>
      </c>
      <c r="AS23" s="72">
        <f t="shared" si="48"/>
        <v>0</v>
      </c>
      <c r="AT23" s="72">
        <f t="shared" si="49"/>
        <v>0</v>
      </c>
      <c r="AU23" s="88">
        <v>0</v>
      </c>
      <c r="AV23" s="72">
        <f t="shared" si="50"/>
        <v>0</v>
      </c>
      <c r="AW23" s="85">
        <f t="shared" si="51"/>
        <v>0</v>
      </c>
      <c r="AX23" s="161">
        <f t="shared" si="52"/>
        <v>7.21</v>
      </c>
      <c r="AY23" s="72">
        <f t="shared" si="53"/>
        <v>129.78</v>
      </c>
      <c r="AZ23" s="72">
        <f t="shared" si="54"/>
        <v>18.739999999999998</v>
      </c>
      <c r="BA23" s="72">
        <f t="shared" si="55"/>
        <v>337.37</v>
      </c>
      <c r="BB23" s="72">
        <f t="shared" si="56"/>
        <v>25.95</v>
      </c>
      <c r="BC23" s="72">
        <f t="shared" si="57"/>
        <v>467.15</v>
      </c>
      <c r="BD23" s="72">
        <f t="shared" si="58"/>
        <v>119.79</v>
      </c>
      <c r="BE23" s="85">
        <f t="shared" si="59"/>
        <v>586.94000000000005</v>
      </c>
    </row>
    <row r="24" spans="1:57" s="3" customFormat="1" ht="39" customHeight="1" x14ac:dyDescent="0.2">
      <c r="A24" s="58" t="s">
        <v>40</v>
      </c>
      <c r="B24" s="62" t="s">
        <v>41</v>
      </c>
      <c r="C24" s="60" t="s">
        <v>0</v>
      </c>
      <c r="D24" s="63">
        <v>18</v>
      </c>
      <c r="E24" s="26">
        <v>7.44</v>
      </c>
      <c r="F24" s="72">
        <f>ROUND($D$24*E24,2)</f>
        <v>133.91999999999999</v>
      </c>
      <c r="G24" s="31">
        <v>4.96</v>
      </c>
      <c r="H24" s="72">
        <f>ROUND($D$24*G24,2)</f>
        <v>89.28</v>
      </c>
      <c r="I24" s="72">
        <f t="shared" si="33"/>
        <v>12.4</v>
      </c>
      <c r="J24" s="72">
        <f t="shared" si="33"/>
        <v>223.2</v>
      </c>
      <c r="K24" s="88">
        <v>0.3</v>
      </c>
      <c r="L24" s="72">
        <f t="shared" si="34"/>
        <v>66.959999999999994</v>
      </c>
      <c r="M24" s="85">
        <f t="shared" si="35"/>
        <v>290.16000000000003</v>
      </c>
      <c r="N24" s="26">
        <v>5.55</v>
      </c>
      <c r="O24" s="72">
        <f>ROUND($D$24*N24,2)</f>
        <v>99.9</v>
      </c>
      <c r="P24" s="31">
        <v>12.36</v>
      </c>
      <c r="Q24" s="72">
        <f>ROUND($D$24*P24,2)</f>
        <v>222.48</v>
      </c>
      <c r="R24" s="72">
        <f t="shared" si="36"/>
        <v>17.91</v>
      </c>
      <c r="S24" s="72">
        <f t="shared" si="37"/>
        <v>322.38</v>
      </c>
      <c r="T24" s="88">
        <v>0.21</v>
      </c>
      <c r="U24" s="72">
        <f t="shared" si="38"/>
        <v>67.7</v>
      </c>
      <c r="V24" s="85">
        <f t="shared" si="39"/>
        <v>390.08</v>
      </c>
      <c r="W24" s="26">
        <v>3.36</v>
      </c>
      <c r="X24" s="72">
        <f>ROUND($D$24*W24,2)</f>
        <v>60.48</v>
      </c>
      <c r="Y24" s="31">
        <v>16.8</v>
      </c>
      <c r="Z24" s="72">
        <f>ROUND($D$24*Y24,2)</f>
        <v>302.39999999999998</v>
      </c>
      <c r="AA24" s="72">
        <f t="shared" si="40"/>
        <v>20.16</v>
      </c>
      <c r="AB24" s="72">
        <f t="shared" si="41"/>
        <v>362.88</v>
      </c>
      <c r="AC24" s="88">
        <v>0.3</v>
      </c>
      <c r="AD24" s="72">
        <f t="shared" si="42"/>
        <v>108.86</v>
      </c>
      <c r="AE24" s="85">
        <f t="shared" si="43"/>
        <v>471.74</v>
      </c>
      <c r="AF24" s="26">
        <v>10.199999999999999</v>
      </c>
      <c r="AG24" s="72">
        <f>ROUND($D$24*AF24,2)</f>
        <v>183.6</v>
      </c>
      <c r="AH24" s="31">
        <v>17</v>
      </c>
      <c r="AI24" s="72">
        <f>ROUND($D$24*AH24,2)</f>
        <v>306</v>
      </c>
      <c r="AJ24" s="72">
        <f t="shared" si="44"/>
        <v>27.2</v>
      </c>
      <c r="AK24" s="72">
        <f t="shared" si="45"/>
        <v>489.6</v>
      </c>
      <c r="AL24" s="88">
        <v>0.3</v>
      </c>
      <c r="AM24" s="72">
        <f t="shared" si="46"/>
        <v>146.88</v>
      </c>
      <c r="AN24" s="85">
        <f t="shared" si="47"/>
        <v>636.48</v>
      </c>
      <c r="AO24" s="26">
        <v>0</v>
      </c>
      <c r="AP24" s="72">
        <f>ROUND($D$24*AO24,2)</f>
        <v>0</v>
      </c>
      <c r="AQ24" s="31">
        <v>0</v>
      </c>
      <c r="AR24" s="72">
        <f>ROUND($D$24*AQ24,2)</f>
        <v>0</v>
      </c>
      <c r="AS24" s="72">
        <f t="shared" si="48"/>
        <v>0</v>
      </c>
      <c r="AT24" s="72">
        <f t="shared" si="49"/>
        <v>0</v>
      </c>
      <c r="AU24" s="88">
        <v>0</v>
      </c>
      <c r="AV24" s="72">
        <f t="shared" si="50"/>
        <v>0</v>
      </c>
      <c r="AW24" s="85">
        <f t="shared" si="51"/>
        <v>0</v>
      </c>
      <c r="AX24" s="161">
        <f t="shared" si="52"/>
        <v>6.64</v>
      </c>
      <c r="AY24" s="72">
        <f t="shared" si="53"/>
        <v>119.48</v>
      </c>
      <c r="AZ24" s="72">
        <f t="shared" si="54"/>
        <v>12.78</v>
      </c>
      <c r="BA24" s="72">
        <f t="shared" si="55"/>
        <v>230.04</v>
      </c>
      <c r="BB24" s="72">
        <f t="shared" si="56"/>
        <v>19.420000000000002</v>
      </c>
      <c r="BC24" s="72">
        <f t="shared" si="57"/>
        <v>349.52</v>
      </c>
      <c r="BD24" s="72">
        <f t="shared" si="58"/>
        <v>97.6</v>
      </c>
      <c r="BE24" s="85">
        <f t="shared" si="59"/>
        <v>447.12</v>
      </c>
    </row>
    <row r="25" spans="1:57" s="3" customFormat="1" ht="39" customHeight="1" x14ac:dyDescent="0.2">
      <c r="A25" s="58" t="s">
        <v>42</v>
      </c>
      <c r="B25" s="59" t="s">
        <v>43</v>
      </c>
      <c r="C25" s="60" t="s">
        <v>0</v>
      </c>
      <c r="D25" s="66">
        <v>4</v>
      </c>
      <c r="E25" s="26">
        <v>11</v>
      </c>
      <c r="F25" s="72">
        <f>ROUND($D$25*E25,2)</f>
        <v>44</v>
      </c>
      <c r="G25" s="31">
        <v>20.77</v>
      </c>
      <c r="H25" s="72">
        <f>ROUND($D$25*G25,2)</f>
        <v>83.08</v>
      </c>
      <c r="I25" s="72">
        <f t="shared" si="33"/>
        <v>31.77</v>
      </c>
      <c r="J25" s="72">
        <f t="shared" si="33"/>
        <v>127.08</v>
      </c>
      <c r="K25" s="88">
        <v>0.3</v>
      </c>
      <c r="L25" s="72">
        <f t="shared" si="34"/>
        <v>38.119999999999997</v>
      </c>
      <c r="M25" s="85">
        <f t="shared" si="35"/>
        <v>165.2</v>
      </c>
      <c r="N25" s="26">
        <v>267.77</v>
      </c>
      <c r="O25" s="72">
        <f>ROUND($D$25*N25,2)</f>
        <v>1071.08</v>
      </c>
      <c r="P25" s="31">
        <v>62.81</v>
      </c>
      <c r="Q25" s="72">
        <f>ROUND($D$25*P25,2)</f>
        <v>251.24</v>
      </c>
      <c r="R25" s="72">
        <f t="shared" si="36"/>
        <v>330.58</v>
      </c>
      <c r="S25" s="72">
        <f t="shared" si="37"/>
        <v>1322.32</v>
      </c>
      <c r="T25" s="88">
        <v>0.21</v>
      </c>
      <c r="U25" s="72">
        <f t="shared" si="38"/>
        <v>277.69</v>
      </c>
      <c r="V25" s="85">
        <f t="shared" si="39"/>
        <v>1600.01</v>
      </c>
      <c r="W25" s="26">
        <v>3.36</v>
      </c>
      <c r="X25" s="72">
        <f>ROUND($D$25*W25,2)</f>
        <v>13.44</v>
      </c>
      <c r="Y25" s="31">
        <v>16.8</v>
      </c>
      <c r="Z25" s="72">
        <f>ROUND($D$25*Y25,2)</f>
        <v>67.2</v>
      </c>
      <c r="AA25" s="72">
        <f t="shared" si="40"/>
        <v>20.16</v>
      </c>
      <c r="AB25" s="72">
        <f t="shared" si="41"/>
        <v>80.64</v>
      </c>
      <c r="AC25" s="88">
        <v>0.3</v>
      </c>
      <c r="AD25" s="72">
        <f t="shared" si="42"/>
        <v>24.19</v>
      </c>
      <c r="AE25" s="85">
        <f t="shared" si="43"/>
        <v>104.83</v>
      </c>
      <c r="AF25" s="26">
        <v>10.199999999999999</v>
      </c>
      <c r="AG25" s="72">
        <f>ROUND($D$25*AF25,2)</f>
        <v>40.799999999999997</v>
      </c>
      <c r="AH25" s="31">
        <v>6.46</v>
      </c>
      <c r="AI25" s="72">
        <f>ROUND($D$25*AH25,2)</f>
        <v>25.84</v>
      </c>
      <c r="AJ25" s="72">
        <f t="shared" si="44"/>
        <v>16.66</v>
      </c>
      <c r="AK25" s="72">
        <f t="shared" si="45"/>
        <v>66.64</v>
      </c>
      <c r="AL25" s="88">
        <v>0.3</v>
      </c>
      <c r="AM25" s="72">
        <f t="shared" si="46"/>
        <v>19.989999999999998</v>
      </c>
      <c r="AN25" s="85">
        <f t="shared" si="47"/>
        <v>86.63</v>
      </c>
      <c r="AO25" s="26">
        <v>0</v>
      </c>
      <c r="AP25" s="72">
        <f>ROUND($D$25*AO25,2)</f>
        <v>0</v>
      </c>
      <c r="AQ25" s="31">
        <v>0</v>
      </c>
      <c r="AR25" s="72">
        <f>ROUND($D$25*AQ25,2)</f>
        <v>0</v>
      </c>
      <c r="AS25" s="72">
        <f t="shared" si="48"/>
        <v>0</v>
      </c>
      <c r="AT25" s="72">
        <f t="shared" si="49"/>
        <v>0</v>
      </c>
      <c r="AU25" s="88">
        <v>0</v>
      </c>
      <c r="AV25" s="72">
        <f t="shared" si="50"/>
        <v>0</v>
      </c>
      <c r="AW25" s="85">
        <f t="shared" si="51"/>
        <v>0</v>
      </c>
      <c r="AX25" s="161">
        <f t="shared" si="52"/>
        <v>73.08</v>
      </c>
      <c r="AY25" s="72">
        <f t="shared" si="53"/>
        <v>292.33</v>
      </c>
      <c r="AZ25" s="72">
        <f t="shared" si="54"/>
        <v>26.71</v>
      </c>
      <c r="BA25" s="72">
        <f t="shared" si="55"/>
        <v>106.84</v>
      </c>
      <c r="BB25" s="72">
        <f t="shared" si="56"/>
        <v>99.79</v>
      </c>
      <c r="BC25" s="72">
        <f t="shared" si="57"/>
        <v>399.17</v>
      </c>
      <c r="BD25" s="72">
        <f t="shared" si="58"/>
        <v>90</v>
      </c>
      <c r="BE25" s="85">
        <f t="shared" si="59"/>
        <v>489.17</v>
      </c>
    </row>
    <row r="26" spans="1:57" s="3" customFormat="1" ht="39" customHeight="1" x14ac:dyDescent="0.2">
      <c r="A26" s="58" t="s">
        <v>44</v>
      </c>
      <c r="B26" s="62" t="s">
        <v>45</v>
      </c>
      <c r="C26" s="60" t="s">
        <v>0</v>
      </c>
      <c r="D26" s="63">
        <v>20</v>
      </c>
      <c r="E26" s="26">
        <v>7.44</v>
      </c>
      <c r="F26" s="72">
        <f>ROUND($D$26*E26,2)</f>
        <v>148.80000000000001</v>
      </c>
      <c r="G26" s="31">
        <v>4.96</v>
      </c>
      <c r="H26" s="72">
        <f>ROUND($D$26*G26,2)</f>
        <v>99.2</v>
      </c>
      <c r="I26" s="72">
        <f t="shared" si="33"/>
        <v>12.4</v>
      </c>
      <c r="J26" s="72">
        <f t="shared" si="33"/>
        <v>248</v>
      </c>
      <c r="K26" s="88">
        <v>0.3</v>
      </c>
      <c r="L26" s="72">
        <f t="shared" si="34"/>
        <v>74.400000000000006</v>
      </c>
      <c r="M26" s="85">
        <f t="shared" si="35"/>
        <v>322.39999999999998</v>
      </c>
      <c r="N26" s="26">
        <v>29.11</v>
      </c>
      <c r="O26" s="72">
        <f>ROUND($D$26*N26,2)</f>
        <v>582.20000000000005</v>
      </c>
      <c r="P26" s="31">
        <v>9.6999999999999993</v>
      </c>
      <c r="Q26" s="72">
        <f>ROUND($D$26*P26,2)</f>
        <v>194</v>
      </c>
      <c r="R26" s="72">
        <f t="shared" si="36"/>
        <v>38.81</v>
      </c>
      <c r="S26" s="72">
        <f t="shared" si="37"/>
        <v>776.2</v>
      </c>
      <c r="T26" s="88">
        <v>0.21</v>
      </c>
      <c r="U26" s="72">
        <f t="shared" si="38"/>
        <v>163</v>
      </c>
      <c r="V26" s="85">
        <f t="shared" si="39"/>
        <v>939.2</v>
      </c>
      <c r="W26" s="26">
        <v>3.36</v>
      </c>
      <c r="X26" s="72">
        <f>ROUND($D$26*W26,2)</f>
        <v>67.2</v>
      </c>
      <c r="Y26" s="31">
        <v>16.8</v>
      </c>
      <c r="Z26" s="72">
        <f>ROUND($D$26*Y26,2)</f>
        <v>336</v>
      </c>
      <c r="AA26" s="72">
        <f t="shared" si="40"/>
        <v>20.16</v>
      </c>
      <c r="AB26" s="72">
        <f t="shared" si="41"/>
        <v>403.2</v>
      </c>
      <c r="AC26" s="88">
        <v>0.3</v>
      </c>
      <c r="AD26" s="72">
        <f t="shared" si="42"/>
        <v>120.96</v>
      </c>
      <c r="AE26" s="85">
        <f t="shared" si="43"/>
        <v>524.16</v>
      </c>
      <c r="AF26" s="26">
        <v>10.199999999999999</v>
      </c>
      <c r="AG26" s="72">
        <f>ROUND($D$26*AF26,2)</f>
        <v>204</v>
      </c>
      <c r="AH26" s="31">
        <v>7.65</v>
      </c>
      <c r="AI26" s="72">
        <f>ROUND($D$26*AH26,2)</f>
        <v>153</v>
      </c>
      <c r="AJ26" s="72">
        <f t="shared" si="44"/>
        <v>17.850000000000001</v>
      </c>
      <c r="AK26" s="72">
        <f t="shared" si="45"/>
        <v>357</v>
      </c>
      <c r="AL26" s="88">
        <v>0.3</v>
      </c>
      <c r="AM26" s="72">
        <f t="shared" si="46"/>
        <v>107.1</v>
      </c>
      <c r="AN26" s="85">
        <f t="shared" si="47"/>
        <v>464.1</v>
      </c>
      <c r="AO26" s="26">
        <v>0</v>
      </c>
      <c r="AP26" s="72">
        <f>ROUND($D$26*AO26,2)</f>
        <v>0</v>
      </c>
      <c r="AQ26" s="31">
        <v>0</v>
      </c>
      <c r="AR26" s="72">
        <f>ROUND($D$26*AQ26,2)</f>
        <v>0</v>
      </c>
      <c r="AS26" s="72">
        <f t="shared" si="48"/>
        <v>0</v>
      </c>
      <c r="AT26" s="72">
        <f t="shared" si="49"/>
        <v>0</v>
      </c>
      <c r="AU26" s="88">
        <v>0</v>
      </c>
      <c r="AV26" s="72">
        <f t="shared" si="50"/>
        <v>0</v>
      </c>
      <c r="AW26" s="85">
        <f t="shared" si="51"/>
        <v>0</v>
      </c>
      <c r="AX26" s="161">
        <f t="shared" si="52"/>
        <v>12.53</v>
      </c>
      <c r="AY26" s="72">
        <f t="shared" si="53"/>
        <v>250.55</v>
      </c>
      <c r="AZ26" s="72">
        <f t="shared" si="54"/>
        <v>9.7799999999999994</v>
      </c>
      <c r="BA26" s="72">
        <f t="shared" si="55"/>
        <v>195.55</v>
      </c>
      <c r="BB26" s="72">
        <f t="shared" si="56"/>
        <v>22.31</v>
      </c>
      <c r="BC26" s="72">
        <f t="shared" si="57"/>
        <v>446.1</v>
      </c>
      <c r="BD26" s="72">
        <f t="shared" si="58"/>
        <v>116.37</v>
      </c>
      <c r="BE26" s="85">
        <f t="shared" si="59"/>
        <v>562.47</v>
      </c>
    </row>
    <row r="27" spans="1:57" s="3" customFormat="1" ht="39" customHeight="1" x14ac:dyDescent="0.2">
      <c r="A27" s="58" t="s">
        <v>46</v>
      </c>
      <c r="B27" s="62" t="s">
        <v>47</v>
      </c>
      <c r="C27" s="60" t="s">
        <v>0</v>
      </c>
      <c r="D27" s="63">
        <v>8</v>
      </c>
      <c r="E27" s="26">
        <v>5.5</v>
      </c>
      <c r="F27" s="72">
        <f>ROUND($D$27*E27,2)</f>
        <v>44</v>
      </c>
      <c r="G27" s="31">
        <v>20.77</v>
      </c>
      <c r="H27" s="72">
        <f>ROUND($D$27*G27,2)</f>
        <v>166.16</v>
      </c>
      <c r="I27" s="72">
        <f t="shared" si="33"/>
        <v>26.27</v>
      </c>
      <c r="J27" s="72">
        <f t="shared" si="33"/>
        <v>210.16</v>
      </c>
      <c r="K27" s="88">
        <v>0.3</v>
      </c>
      <c r="L27" s="72">
        <f t="shared" si="34"/>
        <v>63.05</v>
      </c>
      <c r="M27" s="85">
        <f t="shared" si="35"/>
        <v>273.20999999999998</v>
      </c>
      <c r="N27" s="26">
        <v>29.11</v>
      </c>
      <c r="O27" s="72">
        <f>ROUND($D$27*N27,2)</f>
        <v>232.88</v>
      </c>
      <c r="P27" s="31">
        <v>9.6999999999999993</v>
      </c>
      <c r="Q27" s="72">
        <f>ROUND($D$27*P27,2)</f>
        <v>77.599999999999994</v>
      </c>
      <c r="R27" s="72">
        <f t="shared" si="36"/>
        <v>38.81</v>
      </c>
      <c r="S27" s="72">
        <f t="shared" si="37"/>
        <v>310.48</v>
      </c>
      <c r="T27" s="88">
        <v>0.21</v>
      </c>
      <c r="U27" s="72">
        <f t="shared" si="38"/>
        <v>65.2</v>
      </c>
      <c r="V27" s="85">
        <f t="shared" si="39"/>
        <v>375.68</v>
      </c>
      <c r="W27" s="26">
        <v>3.36</v>
      </c>
      <c r="X27" s="72">
        <f>ROUND($D$27*W27,2)</f>
        <v>26.88</v>
      </c>
      <c r="Y27" s="31">
        <v>16.8</v>
      </c>
      <c r="Z27" s="72">
        <f>ROUND($D$27*Y27,2)</f>
        <v>134.4</v>
      </c>
      <c r="AA27" s="72">
        <f t="shared" si="40"/>
        <v>20.16</v>
      </c>
      <c r="AB27" s="72">
        <f t="shared" si="41"/>
        <v>161.28</v>
      </c>
      <c r="AC27" s="88">
        <v>0.3</v>
      </c>
      <c r="AD27" s="72">
        <f t="shared" si="42"/>
        <v>48.38</v>
      </c>
      <c r="AE27" s="85">
        <f t="shared" si="43"/>
        <v>209.66</v>
      </c>
      <c r="AF27" s="26">
        <v>10.199999999999999</v>
      </c>
      <c r="AG27" s="72">
        <f>ROUND($D$27*AF27,2)</f>
        <v>81.599999999999994</v>
      </c>
      <c r="AH27" s="31">
        <v>11.05</v>
      </c>
      <c r="AI27" s="72">
        <f>ROUND($D$27*AH27,2)</f>
        <v>88.4</v>
      </c>
      <c r="AJ27" s="72">
        <f t="shared" si="44"/>
        <v>21.25</v>
      </c>
      <c r="AK27" s="72">
        <f t="shared" si="45"/>
        <v>170</v>
      </c>
      <c r="AL27" s="88">
        <v>0.3</v>
      </c>
      <c r="AM27" s="72">
        <f t="shared" si="46"/>
        <v>51</v>
      </c>
      <c r="AN27" s="85">
        <f t="shared" si="47"/>
        <v>221</v>
      </c>
      <c r="AO27" s="26">
        <v>0</v>
      </c>
      <c r="AP27" s="72">
        <f>ROUND($D$27*AO27,2)</f>
        <v>0</v>
      </c>
      <c r="AQ27" s="31">
        <v>0</v>
      </c>
      <c r="AR27" s="72">
        <f>ROUND($D$27*AQ27,2)</f>
        <v>0</v>
      </c>
      <c r="AS27" s="72">
        <f t="shared" si="48"/>
        <v>0</v>
      </c>
      <c r="AT27" s="72">
        <f t="shared" si="49"/>
        <v>0</v>
      </c>
      <c r="AU27" s="88">
        <v>0</v>
      </c>
      <c r="AV27" s="72">
        <f t="shared" si="50"/>
        <v>0</v>
      </c>
      <c r="AW27" s="85">
        <f t="shared" si="51"/>
        <v>0</v>
      </c>
      <c r="AX27" s="161">
        <f t="shared" si="52"/>
        <v>12.04</v>
      </c>
      <c r="AY27" s="72">
        <f t="shared" si="53"/>
        <v>96.34</v>
      </c>
      <c r="AZ27" s="72">
        <f t="shared" si="54"/>
        <v>14.58</v>
      </c>
      <c r="BA27" s="72">
        <f t="shared" si="55"/>
        <v>116.64</v>
      </c>
      <c r="BB27" s="72">
        <f t="shared" si="56"/>
        <v>26.62</v>
      </c>
      <c r="BC27" s="72">
        <f t="shared" si="57"/>
        <v>212.98</v>
      </c>
      <c r="BD27" s="72">
        <f t="shared" si="58"/>
        <v>56.91</v>
      </c>
      <c r="BE27" s="85">
        <f t="shared" si="59"/>
        <v>269.89</v>
      </c>
    </row>
    <row r="28" spans="1:57" s="3" customFormat="1" ht="39" customHeight="1" x14ac:dyDescent="0.2">
      <c r="A28" s="58" t="s">
        <v>48</v>
      </c>
      <c r="B28" s="62" t="s">
        <v>49</v>
      </c>
      <c r="C28" s="60" t="s">
        <v>0</v>
      </c>
      <c r="D28" s="63">
        <v>790</v>
      </c>
      <c r="E28" s="26">
        <v>0</v>
      </c>
      <c r="F28" s="72">
        <f>ROUND($D$28*E28,2)</f>
        <v>0</v>
      </c>
      <c r="G28" s="31">
        <v>2.5499999999999998</v>
      </c>
      <c r="H28" s="72">
        <f>ROUND($D$28*G28,2)</f>
        <v>2014.5</v>
      </c>
      <c r="I28" s="72">
        <f t="shared" si="33"/>
        <v>2.5499999999999998</v>
      </c>
      <c r="J28" s="72">
        <f t="shared" si="33"/>
        <v>2014.5</v>
      </c>
      <c r="K28" s="88">
        <v>0.3</v>
      </c>
      <c r="L28" s="72">
        <f t="shared" si="34"/>
        <v>604.35</v>
      </c>
      <c r="M28" s="85">
        <f t="shared" si="35"/>
        <v>2618.85</v>
      </c>
      <c r="N28" s="26">
        <v>5.41</v>
      </c>
      <c r="O28" s="72">
        <f>ROUND($D$28*N28,2)</f>
        <v>4273.8999999999996</v>
      </c>
      <c r="P28" s="31">
        <v>3.31</v>
      </c>
      <c r="Q28" s="72">
        <f>ROUND($D$28*P28,2)</f>
        <v>2614.9</v>
      </c>
      <c r="R28" s="72">
        <f t="shared" si="36"/>
        <v>8.7200000000000006</v>
      </c>
      <c r="S28" s="72">
        <f t="shared" si="37"/>
        <v>6888.8</v>
      </c>
      <c r="T28" s="88">
        <v>0.21</v>
      </c>
      <c r="U28" s="72">
        <f t="shared" si="38"/>
        <v>1446.65</v>
      </c>
      <c r="V28" s="85">
        <f t="shared" si="39"/>
        <v>8335.4500000000007</v>
      </c>
      <c r="W28" s="26">
        <v>3.36</v>
      </c>
      <c r="X28" s="72">
        <f>ROUND($D$28*W28,2)</f>
        <v>2654.4</v>
      </c>
      <c r="Y28" s="31">
        <v>11.2</v>
      </c>
      <c r="Z28" s="72">
        <f>ROUND($D$28*Y28,2)</f>
        <v>8848</v>
      </c>
      <c r="AA28" s="72">
        <f t="shared" si="40"/>
        <v>14.56</v>
      </c>
      <c r="AB28" s="72">
        <f t="shared" si="41"/>
        <v>11502.4</v>
      </c>
      <c r="AC28" s="88">
        <v>0.3</v>
      </c>
      <c r="AD28" s="72">
        <f t="shared" si="42"/>
        <v>3450.72</v>
      </c>
      <c r="AE28" s="85">
        <f t="shared" si="43"/>
        <v>14953.12</v>
      </c>
      <c r="AF28" s="26">
        <v>5.44</v>
      </c>
      <c r="AG28" s="72">
        <f>ROUND($D$28*AF28,2)</f>
        <v>4297.6000000000004</v>
      </c>
      <c r="AH28" s="31">
        <v>4.25</v>
      </c>
      <c r="AI28" s="72">
        <f>ROUND($D$28*AH28,2)</f>
        <v>3357.5</v>
      </c>
      <c r="AJ28" s="72">
        <f t="shared" si="44"/>
        <v>9.69</v>
      </c>
      <c r="AK28" s="72">
        <f t="shared" si="45"/>
        <v>7655.1</v>
      </c>
      <c r="AL28" s="88">
        <v>0.3</v>
      </c>
      <c r="AM28" s="72">
        <f t="shared" si="46"/>
        <v>2296.5300000000002</v>
      </c>
      <c r="AN28" s="85">
        <f t="shared" si="47"/>
        <v>9951.6299999999992</v>
      </c>
      <c r="AO28" s="26">
        <v>0</v>
      </c>
      <c r="AP28" s="72">
        <f>ROUND($D$28*AO28,2)</f>
        <v>0</v>
      </c>
      <c r="AQ28" s="31">
        <v>0</v>
      </c>
      <c r="AR28" s="72">
        <f>ROUND($D$28*AQ28,2)</f>
        <v>0</v>
      </c>
      <c r="AS28" s="72">
        <f t="shared" si="48"/>
        <v>0</v>
      </c>
      <c r="AT28" s="72">
        <f t="shared" si="49"/>
        <v>0</v>
      </c>
      <c r="AU28" s="88">
        <v>0</v>
      </c>
      <c r="AV28" s="72">
        <f t="shared" si="50"/>
        <v>0</v>
      </c>
      <c r="AW28" s="85">
        <f t="shared" si="51"/>
        <v>0</v>
      </c>
      <c r="AX28" s="161">
        <f t="shared" si="52"/>
        <v>3.55</v>
      </c>
      <c r="AY28" s="72">
        <f t="shared" si="53"/>
        <v>2806.48</v>
      </c>
      <c r="AZ28" s="72">
        <f t="shared" si="54"/>
        <v>5.33</v>
      </c>
      <c r="BA28" s="72">
        <f t="shared" si="55"/>
        <v>4208.7299999999996</v>
      </c>
      <c r="BB28" s="72">
        <f t="shared" si="56"/>
        <v>8.8800000000000008</v>
      </c>
      <c r="BC28" s="72">
        <f t="shared" si="57"/>
        <v>7015.2</v>
      </c>
      <c r="BD28" s="72">
        <f t="shared" si="58"/>
        <v>1949.56</v>
      </c>
      <c r="BE28" s="85">
        <f t="shared" si="59"/>
        <v>8964.76</v>
      </c>
    </row>
    <row r="29" spans="1:57" s="3" customFormat="1" ht="39" customHeight="1" x14ac:dyDescent="0.2">
      <c r="A29" s="58" t="s">
        <v>50</v>
      </c>
      <c r="B29" s="62" t="s">
        <v>51</v>
      </c>
      <c r="C29" s="60" t="s">
        <v>31</v>
      </c>
      <c r="D29" s="63">
        <v>70</v>
      </c>
      <c r="E29" s="26">
        <v>29.72</v>
      </c>
      <c r="F29" s="72">
        <f>ROUND($D$29*E29,2)</f>
        <v>2080.4</v>
      </c>
      <c r="G29" s="31">
        <v>19.82</v>
      </c>
      <c r="H29" s="72">
        <f>ROUND($D$29*G29,2)</f>
        <v>1387.4</v>
      </c>
      <c r="I29" s="72">
        <f t="shared" si="33"/>
        <v>49.54</v>
      </c>
      <c r="J29" s="72">
        <f t="shared" si="33"/>
        <v>3467.8</v>
      </c>
      <c r="K29" s="88">
        <v>0.3</v>
      </c>
      <c r="L29" s="72">
        <f t="shared" si="34"/>
        <v>1040.3399999999999</v>
      </c>
      <c r="M29" s="85">
        <f t="shared" si="35"/>
        <v>4508.1400000000003</v>
      </c>
      <c r="N29" s="26">
        <v>94.83</v>
      </c>
      <c r="O29" s="72">
        <f>ROUND($D$29*N29,2)</f>
        <v>6638.1</v>
      </c>
      <c r="P29" s="31">
        <v>115.91</v>
      </c>
      <c r="Q29" s="72">
        <f>ROUND($D$29*P29,2)</f>
        <v>8113.7</v>
      </c>
      <c r="R29" s="72">
        <f t="shared" si="36"/>
        <v>210.74</v>
      </c>
      <c r="S29" s="72">
        <f t="shared" si="37"/>
        <v>14751.8</v>
      </c>
      <c r="T29" s="88">
        <v>0.21</v>
      </c>
      <c r="U29" s="72">
        <f t="shared" si="38"/>
        <v>3097.88</v>
      </c>
      <c r="V29" s="85">
        <f t="shared" si="39"/>
        <v>17849.68</v>
      </c>
      <c r="W29" s="26">
        <v>56</v>
      </c>
      <c r="X29" s="72">
        <f>ROUND($D$29*W29,2)</f>
        <v>3920</v>
      </c>
      <c r="Y29" s="31">
        <v>40</v>
      </c>
      <c r="Z29" s="72">
        <f>ROUND($D$29*Y29,2)</f>
        <v>2800</v>
      </c>
      <c r="AA29" s="72">
        <f t="shared" si="40"/>
        <v>96</v>
      </c>
      <c r="AB29" s="72">
        <f t="shared" si="41"/>
        <v>6720</v>
      </c>
      <c r="AC29" s="88">
        <v>0.3</v>
      </c>
      <c r="AD29" s="72">
        <f t="shared" si="42"/>
        <v>2016</v>
      </c>
      <c r="AE29" s="85">
        <f t="shared" si="43"/>
        <v>8736</v>
      </c>
      <c r="AF29" s="26">
        <v>42.5</v>
      </c>
      <c r="AG29" s="72">
        <f>ROUND($D$29*AF29,2)</f>
        <v>2975</v>
      </c>
      <c r="AH29" s="31">
        <v>85</v>
      </c>
      <c r="AI29" s="72">
        <f>ROUND($D$29*AH29,2)</f>
        <v>5950</v>
      </c>
      <c r="AJ29" s="72">
        <f t="shared" si="44"/>
        <v>127.5</v>
      </c>
      <c r="AK29" s="72">
        <f t="shared" si="45"/>
        <v>8925</v>
      </c>
      <c r="AL29" s="88">
        <v>0.3</v>
      </c>
      <c r="AM29" s="72">
        <f t="shared" si="46"/>
        <v>2677.5</v>
      </c>
      <c r="AN29" s="85">
        <f t="shared" si="47"/>
        <v>11602.5</v>
      </c>
      <c r="AO29" s="26">
        <v>0</v>
      </c>
      <c r="AP29" s="72">
        <f>ROUND($D$29*AO29,2)</f>
        <v>0</v>
      </c>
      <c r="AQ29" s="31">
        <v>0</v>
      </c>
      <c r="AR29" s="72">
        <f>ROUND($D$29*AQ29,2)</f>
        <v>0</v>
      </c>
      <c r="AS29" s="72">
        <f t="shared" si="48"/>
        <v>0</v>
      </c>
      <c r="AT29" s="72">
        <f t="shared" si="49"/>
        <v>0</v>
      </c>
      <c r="AU29" s="88">
        <v>0</v>
      </c>
      <c r="AV29" s="72">
        <f t="shared" si="50"/>
        <v>0</v>
      </c>
      <c r="AW29" s="85">
        <f t="shared" si="51"/>
        <v>0</v>
      </c>
      <c r="AX29" s="161">
        <f t="shared" si="52"/>
        <v>55.76</v>
      </c>
      <c r="AY29" s="72">
        <f t="shared" si="53"/>
        <v>3903.38</v>
      </c>
      <c r="AZ29" s="72">
        <f t="shared" si="54"/>
        <v>65.180000000000007</v>
      </c>
      <c r="BA29" s="72">
        <f t="shared" si="55"/>
        <v>4562.78</v>
      </c>
      <c r="BB29" s="72">
        <f t="shared" si="56"/>
        <v>120.95</v>
      </c>
      <c r="BC29" s="72">
        <f t="shared" si="57"/>
        <v>8466.15</v>
      </c>
      <c r="BD29" s="72">
        <f t="shared" si="58"/>
        <v>2207.9299999999998</v>
      </c>
      <c r="BE29" s="85">
        <f t="shared" si="59"/>
        <v>10674.08</v>
      </c>
    </row>
    <row r="30" spans="1:57" s="3" customFormat="1" ht="39" customHeight="1" x14ac:dyDescent="0.2">
      <c r="A30" s="58" t="s">
        <v>52</v>
      </c>
      <c r="B30" s="62" t="s">
        <v>53</v>
      </c>
      <c r="C30" s="60" t="s">
        <v>54</v>
      </c>
      <c r="D30" s="63">
        <v>1350</v>
      </c>
      <c r="E30" s="26">
        <v>0</v>
      </c>
      <c r="F30" s="72">
        <f>ROUND($D$30*E30,2)</f>
        <v>0</v>
      </c>
      <c r="G30" s="31">
        <v>0.96</v>
      </c>
      <c r="H30" s="72">
        <f>ROUND($D$30*G30,2)</f>
        <v>1296</v>
      </c>
      <c r="I30" s="72">
        <f t="shared" si="33"/>
        <v>0.96</v>
      </c>
      <c r="J30" s="72">
        <f t="shared" si="33"/>
        <v>1296</v>
      </c>
      <c r="K30" s="88">
        <v>0.3</v>
      </c>
      <c r="L30" s="72">
        <f t="shared" si="34"/>
        <v>388.8</v>
      </c>
      <c r="M30" s="85">
        <f t="shared" si="35"/>
        <v>1684.8</v>
      </c>
      <c r="N30" s="26">
        <v>2.0099999999999998</v>
      </c>
      <c r="O30" s="72">
        <f>ROUND($D$30*N30,2)</f>
        <v>2713.5</v>
      </c>
      <c r="P30" s="31">
        <v>2.9</v>
      </c>
      <c r="Q30" s="72">
        <f>ROUND($D$30*P30,2)</f>
        <v>3915</v>
      </c>
      <c r="R30" s="72">
        <f t="shared" si="36"/>
        <v>4.91</v>
      </c>
      <c r="S30" s="72">
        <f t="shared" si="37"/>
        <v>6628.5</v>
      </c>
      <c r="T30" s="88">
        <v>0.15</v>
      </c>
      <c r="U30" s="72">
        <f t="shared" si="38"/>
        <v>994.28</v>
      </c>
      <c r="V30" s="85">
        <f t="shared" si="39"/>
        <v>7622.78</v>
      </c>
      <c r="W30" s="26">
        <v>2.3199999999999998</v>
      </c>
      <c r="X30" s="72">
        <f>ROUND($D$30*W30,2)</f>
        <v>3132</v>
      </c>
      <c r="Y30" s="31">
        <v>0</v>
      </c>
      <c r="Z30" s="72">
        <f>ROUND($D$30*Y30,2)</f>
        <v>0</v>
      </c>
      <c r="AA30" s="72">
        <f t="shared" si="40"/>
        <v>2.3199999999999998</v>
      </c>
      <c r="AB30" s="72">
        <f t="shared" si="41"/>
        <v>3132</v>
      </c>
      <c r="AC30" s="88">
        <v>0.3</v>
      </c>
      <c r="AD30" s="72">
        <f t="shared" si="42"/>
        <v>939.6</v>
      </c>
      <c r="AE30" s="85">
        <f t="shared" si="43"/>
        <v>4071.6</v>
      </c>
      <c r="AF30" s="26">
        <v>0</v>
      </c>
      <c r="AG30" s="72">
        <f>ROUND($D$30*AF30,2)</f>
        <v>0</v>
      </c>
      <c r="AH30" s="31">
        <v>7.14</v>
      </c>
      <c r="AI30" s="72">
        <f>ROUND($D$30*AH30,2)</f>
        <v>9639</v>
      </c>
      <c r="AJ30" s="72">
        <f t="shared" si="44"/>
        <v>7.14</v>
      </c>
      <c r="AK30" s="72">
        <f t="shared" si="45"/>
        <v>9639</v>
      </c>
      <c r="AL30" s="88">
        <v>0.3</v>
      </c>
      <c r="AM30" s="72">
        <f t="shared" si="46"/>
        <v>2891.7</v>
      </c>
      <c r="AN30" s="85">
        <f t="shared" si="47"/>
        <v>12530.7</v>
      </c>
      <c r="AO30" s="26">
        <v>0</v>
      </c>
      <c r="AP30" s="72">
        <f>ROUND($D$30*AO30,2)</f>
        <v>0</v>
      </c>
      <c r="AQ30" s="31">
        <v>0</v>
      </c>
      <c r="AR30" s="72">
        <f>ROUND($D$30*AQ30,2)</f>
        <v>0</v>
      </c>
      <c r="AS30" s="72">
        <f t="shared" si="48"/>
        <v>0</v>
      </c>
      <c r="AT30" s="72">
        <f t="shared" si="49"/>
        <v>0</v>
      </c>
      <c r="AU30" s="88">
        <v>0</v>
      </c>
      <c r="AV30" s="72">
        <f t="shared" si="50"/>
        <v>0</v>
      </c>
      <c r="AW30" s="85">
        <f t="shared" si="51"/>
        <v>0</v>
      </c>
      <c r="AX30" s="161">
        <f t="shared" si="52"/>
        <v>1.08</v>
      </c>
      <c r="AY30" s="72">
        <f t="shared" si="53"/>
        <v>1461.38</v>
      </c>
      <c r="AZ30" s="72">
        <f t="shared" si="54"/>
        <v>2.75</v>
      </c>
      <c r="BA30" s="72">
        <f t="shared" si="55"/>
        <v>3712.5</v>
      </c>
      <c r="BB30" s="72">
        <f t="shared" si="56"/>
        <v>3.83</v>
      </c>
      <c r="BC30" s="72">
        <f t="shared" si="57"/>
        <v>5173.88</v>
      </c>
      <c r="BD30" s="72">
        <f t="shared" si="58"/>
        <v>1303.5999999999999</v>
      </c>
      <c r="BE30" s="85">
        <f t="shared" si="59"/>
        <v>6477.48</v>
      </c>
    </row>
    <row r="31" spans="1:57" s="3" customFormat="1" ht="39" customHeight="1" thickBot="1" x14ac:dyDescent="0.25">
      <c r="A31" s="67" t="s">
        <v>55</v>
      </c>
      <c r="B31" s="68" t="s">
        <v>56</v>
      </c>
      <c r="C31" s="69" t="s">
        <v>0</v>
      </c>
      <c r="D31" s="70">
        <v>4480</v>
      </c>
      <c r="E31" s="28">
        <v>0.63</v>
      </c>
      <c r="F31" s="73">
        <f>ROUND($D$31*E31,2)</f>
        <v>2822.4</v>
      </c>
      <c r="G31" s="32">
        <v>1.46</v>
      </c>
      <c r="H31" s="73">
        <f>ROUND($D$31*G31,2)</f>
        <v>6540.8</v>
      </c>
      <c r="I31" s="73">
        <f t="shared" si="33"/>
        <v>2.09</v>
      </c>
      <c r="J31" s="73">
        <f t="shared" si="33"/>
        <v>9363.2000000000007</v>
      </c>
      <c r="K31" s="89">
        <v>0.3</v>
      </c>
      <c r="L31" s="73">
        <f t="shared" si="34"/>
        <v>2808.96</v>
      </c>
      <c r="M31" s="86">
        <f t="shared" si="35"/>
        <v>12172.16</v>
      </c>
      <c r="N31" s="28">
        <v>1.94</v>
      </c>
      <c r="O31" s="73">
        <f>ROUND($D$31*N31,2)</f>
        <v>8691.2000000000007</v>
      </c>
      <c r="P31" s="32">
        <v>4.32</v>
      </c>
      <c r="Q31" s="73">
        <f>ROUND($D$31*P31,2)</f>
        <v>19353.599999999999</v>
      </c>
      <c r="R31" s="73">
        <f t="shared" si="36"/>
        <v>6.26</v>
      </c>
      <c r="S31" s="73">
        <f t="shared" si="37"/>
        <v>28044.799999999999</v>
      </c>
      <c r="T31" s="89">
        <v>0.15</v>
      </c>
      <c r="U31" s="73">
        <f t="shared" si="38"/>
        <v>4206.72</v>
      </c>
      <c r="V31" s="86">
        <f t="shared" si="39"/>
        <v>32251.52</v>
      </c>
      <c r="W31" s="28">
        <v>0.06</v>
      </c>
      <c r="X31" s="73">
        <f>ROUND($D$31*W31,2)</f>
        <v>268.8</v>
      </c>
      <c r="Y31" s="32">
        <v>0.9</v>
      </c>
      <c r="Z31" s="73">
        <f>ROUND($D$31*Y31,2)</f>
        <v>4032</v>
      </c>
      <c r="AA31" s="73">
        <f t="shared" si="40"/>
        <v>0.96</v>
      </c>
      <c r="AB31" s="73">
        <f t="shared" si="41"/>
        <v>4300.8</v>
      </c>
      <c r="AC31" s="89">
        <v>0.3</v>
      </c>
      <c r="AD31" s="73">
        <f t="shared" si="42"/>
        <v>1290.24</v>
      </c>
      <c r="AE31" s="86">
        <f t="shared" si="43"/>
        <v>5591.04</v>
      </c>
      <c r="AF31" s="28">
        <v>0.26</v>
      </c>
      <c r="AG31" s="73">
        <f>ROUND($D$31*AF31,2)</f>
        <v>1164.8</v>
      </c>
      <c r="AH31" s="32">
        <v>0.85</v>
      </c>
      <c r="AI31" s="73">
        <f>ROUND($D$31*AH31,2)</f>
        <v>3808</v>
      </c>
      <c r="AJ31" s="73">
        <f t="shared" si="44"/>
        <v>1.1100000000000001</v>
      </c>
      <c r="AK31" s="73">
        <f t="shared" si="45"/>
        <v>4972.8</v>
      </c>
      <c r="AL31" s="89">
        <v>0.3</v>
      </c>
      <c r="AM31" s="73">
        <f t="shared" si="46"/>
        <v>1491.84</v>
      </c>
      <c r="AN31" s="86">
        <f t="shared" si="47"/>
        <v>6464.64</v>
      </c>
      <c r="AO31" s="28">
        <v>0</v>
      </c>
      <c r="AP31" s="73">
        <f>ROUND($D$31*AO31,2)</f>
        <v>0</v>
      </c>
      <c r="AQ31" s="32">
        <v>0</v>
      </c>
      <c r="AR31" s="73">
        <f>ROUND($D$31*AQ31,2)</f>
        <v>0</v>
      </c>
      <c r="AS31" s="73">
        <f t="shared" si="48"/>
        <v>0</v>
      </c>
      <c r="AT31" s="73">
        <f t="shared" si="49"/>
        <v>0</v>
      </c>
      <c r="AU31" s="89">
        <v>0</v>
      </c>
      <c r="AV31" s="73">
        <f t="shared" si="50"/>
        <v>0</v>
      </c>
      <c r="AW31" s="86">
        <f t="shared" si="51"/>
        <v>0</v>
      </c>
      <c r="AX31" s="163">
        <f t="shared" si="52"/>
        <v>0.72</v>
      </c>
      <c r="AY31" s="73">
        <f t="shared" si="53"/>
        <v>3236.8</v>
      </c>
      <c r="AZ31" s="73">
        <f t="shared" si="54"/>
        <v>1.88</v>
      </c>
      <c r="BA31" s="73">
        <f t="shared" si="55"/>
        <v>8433.6</v>
      </c>
      <c r="BB31" s="73">
        <f t="shared" si="56"/>
        <v>2.61</v>
      </c>
      <c r="BC31" s="73">
        <f t="shared" si="57"/>
        <v>11670.4</v>
      </c>
      <c r="BD31" s="73">
        <f t="shared" si="58"/>
        <v>2449.44</v>
      </c>
      <c r="BE31" s="86">
        <f t="shared" si="59"/>
        <v>14119.84</v>
      </c>
    </row>
    <row r="32" spans="1:57" s="3" customFormat="1" ht="39" customHeight="1" thickBot="1" x14ac:dyDescent="0.25">
      <c r="A32" s="164"/>
      <c r="B32" s="165"/>
      <c r="C32" s="166"/>
      <c r="D32" s="167"/>
      <c r="E32" s="168"/>
      <c r="F32" s="168"/>
      <c r="G32" s="168"/>
      <c r="H32" s="168"/>
      <c r="I32" s="168"/>
      <c r="J32" s="168"/>
      <c r="K32" s="168"/>
      <c r="L32" s="168"/>
      <c r="M32" s="168"/>
      <c r="N32" s="168"/>
      <c r="O32" s="168"/>
      <c r="P32" s="168"/>
      <c r="Q32" s="168"/>
      <c r="R32" s="168"/>
      <c r="S32" s="168"/>
      <c r="T32" s="168"/>
      <c r="U32" s="168"/>
      <c r="V32" s="168"/>
      <c r="W32" s="168"/>
      <c r="X32" s="168"/>
      <c r="Y32" s="168"/>
      <c r="Z32" s="168"/>
      <c r="AA32" s="168"/>
      <c r="AB32" s="168"/>
      <c r="AC32" s="168"/>
      <c r="AD32" s="168"/>
      <c r="AE32" s="168"/>
      <c r="AF32" s="168"/>
      <c r="AG32" s="168"/>
      <c r="AH32" s="168"/>
      <c r="AI32" s="168"/>
      <c r="AJ32" s="168"/>
      <c r="AK32" s="168"/>
      <c r="AL32" s="168"/>
      <c r="AM32" s="168"/>
      <c r="AN32" s="168"/>
      <c r="AO32" s="168"/>
      <c r="AP32" s="168"/>
      <c r="AQ32" s="168"/>
      <c r="AR32" s="168"/>
      <c r="AS32" s="168"/>
      <c r="AT32" s="168"/>
      <c r="AU32" s="168"/>
      <c r="AV32" s="168"/>
      <c r="AW32" s="168"/>
      <c r="AX32" s="168"/>
      <c r="AY32" s="168"/>
      <c r="AZ32" s="168"/>
      <c r="BA32" s="168"/>
      <c r="BB32" s="168"/>
      <c r="BC32" s="168"/>
      <c r="BD32" s="168"/>
      <c r="BE32" s="168"/>
    </row>
    <row r="33" spans="1:57" s="5" customFormat="1" ht="39" customHeight="1" thickBot="1" x14ac:dyDescent="0.25">
      <c r="A33" s="34" t="s">
        <v>57</v>
      </c>
      <c r="B33" s="233" t="s">
        <v>58</v>
      </c>
      <c r="C33" s="234"/>
      <c r="D33" s="235"/>
      <c r="E33" s="151">
        <f t="shared" ref="E33:L33" si="60">E34+E60+E85+E90+E100+E134</f>
        <v>13780.77</v>
      </c>
      <c r="F33" s="152">
        <f t="shared" si="60"/>
        <v>190452.66</v>
      </c>
      <c r="G33" s="152">
        <f t="shared" si="60"/>
        <v>18130.38</v>
      </c>
      <c r="H33" s="152">
        <f t="shared" si="60"/>
        <v>133969.51999999999</v>
      </c>
      <c r="I33" s="152">
        <f t="shared" si="60"/>
        <v>31911.15</v>
      </c>
      <c r="J33" s="152">
        <f t="shared" si="60"/>
        <v>324422.18</v>
      </c>
      <c r="K33" s="152"/>
      <c r="L33" s="152">
        <f t="shared" si="60"/>
        <v>97326.64</v>
      </c>
      <c r="M33" s="35">
        <f>M34+M60+M85+M90+M100+M134</f>
        <v>421748.82</v>
      </c>
      <c r="N33" s="151">
        <f t="shared" ref="N33:S33" si="61">N34+N60+N85+N90+N100+N134</f>
        <v>18371.560000000001</v>
      </c>
      <c r="O33" s="152">
        <f t="shared" si="61"/>
        <v>276787.55</v>
      </c>
      <c r="P33" s="152">
        <f t="shared" si="61"/>
        <v>30049.22</v>
      </c>
      <c r="Q33" s="152">
        <f t="shared" si="61"/>
        <v>190781.9</v>
      </c>
      <c r="R33" s="152">
        <f t="shared" si="61"/>
        <v>48420.78</v>
      </c>
      <c r="S33" s="152">
        <f t="shared" si="61"/>
        <v>467569.45</v>
      </c>
      <c r="T33" s="152"/>
      <c r="U33" s="152">
        <f t="shared" ref="U33" si="62">U34+U60+U85+U90+U100+U134</f>
        <v>78034.12</v>
      </c>
      <c r="V33" s="35">
        <f>V34+V60+V85+V90+V100+V134</f>
        <v>545603.56999999995</v>
      </c>
      <c r="W33" s="151">
        <f t="shared" ref="W33:AB33" si="63">W34+W60+W85+W90+W100+W134</f>
        <v>4189.45</v>
      </c>
      <c r="X33" s="152">
        <f t="shared" si="63"/>
        <v>206224.03</v>
      </c>
      <c r="Y33" s="152">
        <f t="shared" si="63"/>
        <v>8661.35</v>
      </c>
      <c r="Z33" s="152">
        <f t="shared" si="63"/>
        <v>194890.22</v>
      </c>
      <c r="AA33" s="152">
        <f t="shared" si="63"/>
        <v>12850.8</v>
      </c>
      <c r="AB33" s="152">
        <f t="shared" si="63"/>
        <v>401114.25</v>
      </c>
      <c r="AC33" s="152"/>
      <c r="AD33" s="152">
        <f t="shared" ref="AD33" si="64">AD34+AD60+AD85+AD90+AD100+AD134</f>
        <v>120334.28</v>
      </c>
      <c r="AE33" s="35">
        <f>AE34+AE60+AE85+AE90+AE100+AE134</f>
        <v>521448.53</v>
      </c>
      <c r="AF33" s="151">
        <f t="shared" ref="AF33:AK33" si="65">AF34+AF60+AF85+AF90+AF100+AF134</f>
        <v>12937.81</v>
      </c>
      <c r="AG33" s="152">
        <f t="shared" si="65"/>
        <v>304990.65999999997</v>
      </c>
      <c r="AH33" s="152">
        <f t="shared" si="65"/>
        <v>29731.81</v>
      </c>
      <c r="AI33" s="152">
        <f t="shared" si="65"/>
        <v>161072.03</v>
      </c>
      <c r="AJ33" s="152">
        <f t="shared" si="65"/>
        <v>42669.62</v>
      </c>
      <c r="AK33" s="152">
        <f t="shared" si="65"/>
        <v>466062.69</v>
      </c>
      <c r="AL33" s="152"/>
      <c r="AM33" s="152">
        <f t="shared" ref="AM33" si="66">AM34+AM60+AM85+AM90+AM100+AM134</f>
        <v>139818.82999999999</v>
      </c>
      <c r="AN33" s="35">
        <f>AN34+AN60+AN85+AN90+AN100+AN134</f>
        <v>605881.52</v>
      </c>
      <c r="AO33" s="151">
        <f t="shared" ref="AO33:AT33" si="67">AO34+AO60+AO85+AO90+AO100+AO134</f>
        <v>0</v>
      </c>
      <c r="AP33" s="152">
        <f t="shared" si="67"/>
        <v>0</v>
      </c>
      <c r="AQ33" s="152">
        <f t="shared" si="67"/>
        <v>0</v>
      </c>
      <c r="AR33" s="152">
        <f t="shared" si="67"/>
        <v>0</v>
      </c>
      <c r="AS33" s="152">
        <f t="shared" si="67"/>
        <v>0</v>
      </c>
      <c r="AT33" s="152">
        <f t="shared" si="67"/>
        <v>0</v>
      </c>
      <c r="AU33" s="152"/>
      <c r="AV33" s="152">
        <f t="shared" ref="AV33" si="68">AV34+AV60+AV85+AV90+AV100+AV134</f>
        <v>0</v>
      </c>
      <c r="AW33" s="35">
        <f>AW34+AW60+AW85+AW90+AW100+AW134</f>
        <v>0</v>
      </c>
      <c r="AX33" s="151">
        <f t="shared" ref="AX33:BC33" si="69">AX34+AX60+AX85+AX90+AX100+AX134</f>
        <v>12320.02</v>
      </c>
      <c r="AY33" s="152">
        <f t="shared" si="69"/>
        <v>244613.77</v>
      </c>
      <c r="AZ33" s="152">
        <f t="shared" si="69"/>
        <v>21643.32</v>
      </c>
      <c r="BA33" s="152">
        <f t="shared" si="69"/>
        <v>170178.49</v>
      </c>
      <c r="BB33" s="152">
        <f t="shared" si="69"/>
        <v>33963.17</v>
      </c>
      <c r="BC33" s="152">
        <f t="shared" si="69"/>
        <v>414792.17</v>
      </c>
      <c r="BD33" s="152">
        <f t="shared" ref="BD33" si="70">BD34+BD60+BD85+BD90+BD100+BD134</f>
        <v>108878.55</v>
      </c>
      <c r="BE33" s="35">
        <f>BE34+BE60+BE85+BE90+BE100+BE134</f>
        <v>523670.72</v>
      </c>
    </row>
    <row r="34" spans="1:57" s="5" customFormat="1" ht="39" customHeight="1" thickBot="1" x14ac:dyDescent="0.25">
      <c r="A34" s="148" t="s">
        <v>59</v>
      </c>
      <c r="B34" s="239" t="s">
        <v>60</v>
      </c>
      <c r="C34" s="240"/>
      <c r="D34" s="241"/>
      <c r="E34" s="157">
        <f t="shared" ref="E34:L34" si="71">E35+E39+E42+E54</f>
        <v>493.05</v>
      </c>
      <c r="F34" s="158">
        <f t="shared" si="71"/>
        <v>22676.94</v>
      </c>
      <c r="G34" s="158">
        <f t="shared" si="71"/>
        <v>337.25</v>
      </c>
      <c r="H34" s="158">
        <f t="shared" si="71"/>
        <v>15873.7</v>
      </c>
      <c r="I34" s="158">
        <f t="shared" si="71"/>
        <v>830.3</v>
      </c>
      <c r="J34" s="158">
        <f t="shared" si="71"/>
        <v>38550.639999999999</v>
      </c>
      <c r="K34" s="158"/>
      <c r="L34" s="158">
        <f t="shared" si="71"/>
        <v>11565.17</v>
      </c>
      <c r="M34" s="149">
        <f>M35+M39+M42+M54</f>
        <v>50115.81</v>
      </c>
      <c r="N34" s="157">
        <f t="shared" ref="N34:S34" si="72">N35+N39+N42+N54</f>
        <v>1058.94</v>
      </c>
      <c r="O34" s="158">
        <f t="shared" si="72"/>
        <v>31311.279999999999</v>
      </c>
      <c r="P34" s="158">
        <f t="shared" si="72"/>
        <v>590.71</v>
      </c>
      <c r="Q34" s="158">
        <f t="shared" si="72"/>
        <v>25442.67</v>
      </c>
      <c r="R34" s="158">
        <f t="shared" si="72"/>
        <v>1649.65</v>
      </c>
      <c r="S34" s="158">
        <f t="shared" si="72"/>
        <v>56753.95</v>
      </c>
      <c r="T34" s="158"/>
      <c r="U34" s="158">
        <f t="shared" ref="U34" si="73">U35+U39+U42+U54</f>
        <v>9547.2199999999993</v>
      </c>
      <c r="V34" s="149">
        <f>V35+V39+V42+V54</f>
        <v>66301.17</v>
      </c>
      <c r="W34" s="157">
        <f t="shared" ref="W34:AB34" si="74">W35+W39+W42+W54</f>
        <v>462.38</v>
      </c>
      <c r="X34" s="158">
        <f t="shared" si="74"/>
        <v>26181.25</v>
      </c>
      <c r="Y34" s="158">
        <f t="shared" si="74"/>
        <v>447.03</v>
      </c>
      <c r="Z34" s="158">
        <f t="shared" si="74"/>
        <v>26599.34</v>
      </c>
      <c r="AA34" s="158">
        <f t="shared" si="74"/>
        <v>909.41</v>
      </c>
      <c r="AB34" s="158">
        <f t="shared" si="74"/>
        <v>52780.59</v>
      </c>
      <c r="AC34" s="158"/>
      <c r="AD34" s="158">
        <f t="shared" ref="AD34" si="75">AD35+AD39+AD42+AD54</f>
        <v>15834.18</v>
      </c>
      <c r="AE34" s="149">
        <f>AE35+AE39+AE42+AE54</f>
        <v>68614.77</v>
      </c>
      <c r="AF34" s="157">
        <f t="shared" ref="AF34:AK34" si="76">AF35+AF39+AF42+AF54</f>
        <v>943.78</v>
      </c>
      <c r="AG34" s="158">
        <f t="shared" si="76"/>
        <v>41428.94</v>
      </c>
      <c r="AH34" s="158">
        <f t="shared" si="76"/>
        <v>189.04</v>
      </c>
      <c r="AI34" s="158">
        <f t="shared" si="76"/>
        <v>13720.53</v>
      </c>
      <c r="AJ34" s="158">
        <f t="shared" si="76"/>
        <v>1132.82</v>
      </c>
      <c r="AK34" s="158">
        <f t="shared" si="76"/>
        <v>55149.47</v>
      </c>
      <c r="AL34" s="158"/>
      <c r="AM34" s="158">
        <f t="shared" ref="AM34" si="77">AM35+AM39+AM42+AM54</f>
        <v>16544.849999999999</v>
      </c>
      <c r="AN34" s="149">
        <f>AN35+AN39+AN42+AN54</f>
        <v>71694.320000000007</v>
      </c>
      <c r="AO34" s="157">
        <f t="shared" ref="AO34:AT34" si="78">AO35+AO39+AO42+AO54</f>
        <v>0</v>
      </c>
      <c r="AP34" s="158">
        <f t="shared" si="78"/>
        <v>0</v>
      </c>
      <c r="AQ34" s="158">
        <f t="shared" si="78"/>
        <v>0</v>
      </c>
      <c r="AR34" s="158">
        <f t="shared" si="78"/>
        <v>0</v>
      </c>
      <c r="AS34" s="158">
        <f t="shared" si="78"/>
        <v>0</v>
      </c>
      <c r="AT34" s="158">
        <f t="shared" si="78"/>
        <v>0</v>
      </c>
      <c r="AU34" s="158"/>
      <c r="AV34" s="158">
        <f t="shared" ref="AV34" si="79">AV35+AV39+AV42+AV54</f>
        <v>0</v>
      </c>
      <c r="AW34" s="149">
        <f>AW35+AW39+AW42+AW54</f>
        <v>0</v>
      </c>
      <c r="AX34" s="157">
        <f t="shared" ref="AX34:BC34" si="80">AX35+AX39+AX42+AX54</f>
        <v>739.55</v>
      </c>
      <c r="AY34" s="158">
        <f t="shared" si="80"/>
        <v>30399.61</v>
      </c>
      <c r="AZ34" s="158">
        <f t="shared" si="80"/>
        <v>391.02</v>
      </c>
      <c r="BA34" s="158">
        <f t="shared" si="80"/>
        <v>20409.07</v>
      </c>
      <c r="BB34" s="158">
        <f t="shared" si="80"/>
        <v>1130.56</v>
      </c>
      <c r="BC34" s="158">
        <f t="shared" si="80"/>
        <v>50808.67</v>
      </c>
      <c r="BD34" s="158">
        <f t="shared" ref="BD34" si="81">BD35+BD39+BD42+BD54</f>
        <v>13372.87</v>
      </c>
      <c r="BE34" s="149">
        <f>BE35+BE39+BE42+BE54</f>
        <v>64181.54</v>
      </c>
    </row>
    <row r="35" spans="1:57" s="5" customFormat="1" ht="39" customHeight="1" thickBot="1" x14ac:dyDescent="0.25">
      <c r="A35" s="16" t="s">
        <v>61</v>
      </c>
      <c r="B35" s="230" t="s">
        <v>62</v>
      </c>
      <c r="C35" s="231"/>
      <c r="D35" s="232"/>
      <c r="E35" s="155">
        <f t="shared" ref="E35:L35" si="82">SUM(E36:E37)</f>
        <v>76.3</v>
      </c>
      <c r="F35" s="156">
        <f t="shared" si="82"/>
        <v>15182.74</v>
      </c>
      <c r="G35" s="156">
        <f t="shared" si="82"/>
        <v>54.38</v>
      </c>
      <c r="H35" s="156">
        <f t="shared" si="82"/>
        <v>10272.9</v>
      </c>
      <c r="I35" s="156">
        <f t="shared" si="82"/>
        <v>130.68</v>
      </c>
      <c r="J35" s="156">
        <f t="shared" si="82"/>
        <v>25455.64</v>
      </c>
      <c r="K35" s="156"/>
      <c r="L35" s="156">
        <f t="shared" si="82"/>
        <v>7636.69</v>
      </c>
      <c r="M35" s="17">
        <f>SUM(M36:M37)</f>
        <v>33092.33</v>
      </c>
      <c r="N35" s="155">
        <f t="shared" ref="N35:S35" si="83">SUM(N36:N37)</f>
        <v>115.22</v>
      </c>
      <c r="O35" s="156">
        <f t="shared" ref="O35" si="84">SUM(O36:O37)</f>
        <v>20470.080000000002</v>
      </c>
      <c r="P35" s="156">
        <f t="shared" si="83"/>
        <v>59.35</v>
      </c>
      <c r="Q35" s="156">
        <f t="shared" ref="Q35" si="85">SUM(Q36:Q37)</f>
        <v>10545.19</v>
      </c>
      <c r="R35" s="156">
        <f t="shared" si="83"/>
        <v>174.57</v>
      </c>
      <c r="S35" s="156">
        <f t="shared" si="83"/>
        <v>31015.27</v>
      </c>
      <c r="T35" s="156"/>
      <c r="U35" s="156">
        <f t="shared" ref="U35" si="86">SUM(U36:U37)</f>
        <v>4652.3</v>
      </c>
      <c r="V35" s="17">
        <f>SUM(V36:V37)</f>
        <v>35667.57</v>
      </c>
      <c r="W35" s="155">
        <f t="shared" ref="W35:AB35" si="87">SUM(W36:W37)</f>
        <v>88.09</v>
      </c>
      <c r="X35" s="156">
        <f t="shared" ref="X35" si="88">SUM(X36:X37)</f>
        <v>19901.41</v>
      </c>
      <c r="Y35" s="156">
        <f t="shared" si="87"/>
        <v>76.34</v>
      </c>
      <c r="Z35" s="156">
        <f t="shared" ref="Z35" si="89">SUM(Z36:Z37)</f>
        <v>13047.3</v>
      </c>
      <c r="AA35" s="156">
        <f t="shared" si="87"/>
        <v>164.43</v>
      </c>
      <c r="AB35" s="156">
        <f t="shared" si="87"/>
        <v>32948.71</v>
      </c>
      <c r="AC35" s="156"/>
      <c r="AD35" s="156">
        <f t="shared" ref="AD35" si="90">SUM(AD36:AD37)</f>
        <v>9884.6200000000008</v>
      </c>
      <c r="AE35" s="17">
        <f>SUM(AE36:AE37)</f>
        <v>42833.33</v>
      </c>
      <c r="AF35" s="155">
        <f t="shared" ref="AF35:AK35" si="91">SUM(AF36:AF37)</f>
        <v>147.66999999999999</v>
      </c>
      <c r="AG35" s="156">
        <f t="shared" ref="AG35" si="92">SUM(AG36:AG37)</f>
        <v>32983.51</v>
      </c>
      <c r="AH35" s="156">
        <f t="shared" si="91"/>
        <v>43.35</v>
      </c>
      <c r="AI35" s="156">
        <f t="shared" ref="AI35" si="93">SUM(AI36:AI37)</f>
        <v>8045.25</v>
      </c>
      <c r="AJ35" s="156">
        <f t="shared" si="91"/>
        <v>191.02</v>
      </c>
      <c r="AK35" s="156">
        <f t="shared" si="91"/>
        <v>41028.76</v>
      </c>
      <c r="AL35" s="156"/>
      <c r="AM35" s="156">
        <f t="shared" ref="AM35" si="94">SUM(AM36:AM37)</f>
        <v>12308.63</v>
      </c>
      <c r="AN35" s="17">
        <f>SUM(AN36:AN37)</f>
        <v>53337.39</v>
      </c>
      <c r="AO35" s="155">
        <f t="shared" ref="AO35:AT35" si="95">SUM(AO36:AO37)</f>
        <v>0</v>
      </c>
      <c r="AP35" s="156">
        <f t="shared" ref="AP35" si="96">SUM(AP36:AP37)</f>
        <v>0</v>
      </c>
      <c r="AQ35" s="156">
        <f t="shared" si="95"/>
        <v>0</v>
      </c>
      <c r="AR35" s="156">
        <f t="shared" ref="AR35" si="97">SUM(AR36:AR37)</f>
        <v>0</v>
      </c>
      <c r="AS35" s="156">
        <f t="shared" si="95"/>
        <v>0</v>
      </c>
      <c r="AT35" s="156">
        <f t="shared" si="95"/>
        <v>0</v>
      </c>
      <c r="AU35" s="156"/>
      <c r="AV35" s="156">
        <f t="shared" ref="AV35" si="98">SUM(AV36:AV37)</f>
        <v>0</v>
      </c>
      <c r="AW35" s="17">
        <f>SUM(AW36:AW37)</f>
        <v>0</v>
      </c>
      <c r="AX35" s="155">
        <f t="shared" ref="AX35:BC35" si="99">SUM(AX36:AX37)</f>
        <v>106.82</v>
      </c>
      <c r="AY35" s="156">
        <f t="shared" si="99"/>
        <v>22134.44</v>
      </c>
      <c r="AZ35" s="156">
        <f t="shared" si="99"/>
        <v>58.36</v>
      </c>
      <c r="BA35" s="156">
        <f t="shared" si="99"/>
        <v>10477.66</v>
      </c>
      <c r="BB35" s="156">
        <f t="shared" si="99"/>
        <v>165.18</v>
      </c>
      <c r="BC35" s="156">
        <f t="shared" si="99"/>
        <v>32612.1</v>
      </c>
      <c r="BD35" s="156">
        <f t="shared" ref="BD35" si="100">SUM(BD36:BD37)</f>
        <v>8620.56</v>
      </c>
      <c r="BE35" s="17">
        <f>SUM(BE36:BE37)</f>
        <v>41232.660000000003</v>
      </c>
    </row>
    <row r="36" spans="1:57" s="3" customFormat="1" ht="39" customHeight="1" x14ac:dyDescent="0.2">
      <c r="A36" s="90" t="s">
        <v>63</v>
      </c>
      <c r="B36" s="48" t="s">
        <v>64</v>
      </c>
      <c r="C36" s="56" t="s">
        <v>0</v>
      </c>
      <c r="D36" s="91">
        <v>245</v>
      </c>
      <c r="E36" s="25">
        <v>58.92</v>
      </c>
      <c r="F36" s="71">
        <f>ROUND($D$36*E36,2)</f>
        <v>14435.4</v>
      </c>
      <c r="G36" s="30">
        <v>39.28</v>
      </c>
      <c r="H36" s="71">
        <f>ROUND($D$36*G36,2)</f>
        <v>9623.6</v>
      </c>
      <c r="I36" s="71">
        <f t="shared" ref="I36:J37" si="101">E36+G36</f>
        <v>98.2</v>
      </c>
      <c r="J36" s="71">
        <f t="shared" si="101"/>
        <v>24059</v>
      </c>
      <c r="K36" s="87">
        <v>0.3</v>
      </c>
      <c r="L36" s="71">
        <f t="shared" ref="L36:L37" si="102">ROUND(J36*K36,2)</f>
        <v>7217.7</v>
      </c>
      <c r="M36" s="84">
        <f t="shared" ref="M36:M37" si="103">J36+L36</f>
        <v>31276.7</v>
      </c>
      <c r="N36" s="25">
        <v>76.81</v>
      </c>
      <c r="O36" s="71">
        <f>ROUND($D$36*N36,2)</f>
        <v>18818.45</v>
      </c>
      <c r="P36" s="30">
        <v>39.57</v>
      </c>
      <c r="Q36" s="71">
        <f>ROUND($D$36*P36,2)</f>
        <v>9694.65</v>
      </c>
      <c r="R36" s="71">
        <f t="shared" ref="R36:R37" si="104">N36+P36</f>
        <v>116.38</v>
      </c>
      <c r="S36" s="71">
        <f t="shared" ref="S36:S37" si="105">O36+Q36</f>
        <v>28513.1</v>
      </c>
      <c r="T36" s="87">
        <v>0.15</v>
      </c>
      <c r="U36" s="71">
        <f t="shared" ref="U36:U37" si="106">ROUND(S36*T36,2)</f>
        <v>4276.97</v>
      </c>
      <c r="V36" s="84">
        <f t="shared" ref="V36:V37" si="107">S36+U36</f>
        <v>32790.07</v>
      </c>
      <c r="W36" s="25">
        <v>79.77</v>
      </c>
      <c r="X36" s="71">
        <f>ROUND($D$36*W36,2)</f>
        <v>19543.650000000001</v>
      </c>
      <c r="Y36" s="30">
        <v>48.34</v>
      </c>
      <c r="Z36" s="71">
        <f>ROUND($D$36*Y36,2)</f>
        <v>11843.3</v>
      </c>
      <c r="AA36" s="71">
        <f t="shared" ref="AA36:AA37" si="108">W36+Y36</f>
        <v>128.11000000000001</v>
      </c>
      <c r="AB36" s="71">
        <f t="shared" ref="AB36:AB37" si="109">X36+Z36</f>
        <v>31386.95</v>
      </c>
      <c r="AC36" s="87">
        <v>0.3</v>
      </c>
      <c r="AD36" s="71">
        <f t="shared" ref="AD36:AD37" si="110">ROUND(AB36*AC36,2)</f>
        <v>9416.09</v>
      </c>
      <c r="AE36" s="84">
        <f t="shared" ref="AE36:AE37" si="111">AB36+AD36</f>
        <v>40803.040000000001</v>
      </c>
      <c r="AF36" s="25">
        <v>131.85</v>
      </c>
      <c r="AG36" s="71">
        <f>ROUND($D$36*AF36,2)</f>
        <v>32303.25</v>
      </c>
      <c r="AH36" s="30">
        <v>30.6</v>
      </c>
      <c r="AI36" s="71">
        <f>ROUND($D$36*AH36,2)</f>
        <v>7497</v>
      </c>
      <c r="AJ36" s="71">
        <f t="shared" ref="AJ36:AJ37" si="112">AF36+AH36</f>
        <v>162.44999999999999</v>
      </c>
      <c r="AK36" s="71">
        <f t="shared" ref="AK36:AK37" si="113">AG36+AI36</f>
        <v>39800.25</v>
      </c>
      <c r="AL36" s="87">
        <v>0.3</v>
      </c>
      <c r="AM36" s="71">
        <f t="shared" ref="AM36:AM37" si="114">ROUND(AK36*AL36,2)</f>
        <v>11940.08</v>
      </c>
      <c r="AN36" s="84">
        <f t="shared" ref="AN36:AN37" si="115">AK36+AM36</f>
        <v>51740.33</v>
      </c>
      <c r="AO36" s="25">
        <v>0</v>
      </c>
      <c r="AP36" s="71">
        <f>ROUND($D$36*AO36,2)</f>
        <v>0</v>
      </c>
      <c r="AQ36" s="30">
        <v>0</v>
      </c>
      <c r="AR36" s="71">
        <f>ROUND($D$36*AQ36,2)</f>
        <v>0</v>
      </c>
      <c r="AS36" s="71">
        <f t="shared" ref="AS36:AS37" si="116">AO36+AQ36</f>
        <v>0</v>
      </c>
      <c r="AT36" s="71">
        <f t="shared" ref="AT36:AT37" si="117">AP36+AR36</f>
        <v>0</v>
      </c>
      <c r="AU36" s="87">
        <v>0</v>
      </c>
      <c r="AV36" s="71">
        <f t="shared" ref="AV36:AV37" si="118">ROUND(AT36*AU36,2)</f>
        <v>0</v>
      </c>
      <c r="AW36" s="84">
        <f t="shared" ref="AW36:AW37" si="119">AT36+AV36</f>
        <v>0</v>
      </c>
      <c r="AX36" s="160">
        <f t="shared" ref="AX36:AX37" si="120">ROUND((SUM(E36+N36+W36+AF36)/4),2)</f>
        <v>86.84</v>
      </c>
      <c r="AY36" s="71">
        <f t="shared" ref="AY36:AY37" si="121">ROUND(SUM(F36+O36+X36+AG36)/4,2)</f>
        <v>21275.19</v>
      </c>
      <c r="AZ36" s="71">
        <f t="shared" ref="AZ36:AZ37" si="122">ROUND(SUM(G36+P36+Y36+AH36)/4,2)</f>
        <v>39.450000000000003</v>
      </c>
      <c r="BA36" s="71">
        <f t="shared" ref="BA36:BA37" si="123">ROUND(SUM(H36+Q36+Z36+AI36)/4,2)</f>
        <v>9664.64</v>
      </c>
      <c r="BB36" s="71">
        <f t="shared" ref="BB36:BB37" si="124">ROUND(SUM(I36+R36+AA36+AJ36)/4,2)</f>
        <v>126.29</v>
      </c>
      <c r="BC36" s="71">
        <f t="shared" ref="BC36:BC37" si="125">ROUND(SUM(J36+S36+AB36+AK36)/4,2)</f>
        <v>30939.83</v>
      </c>
      <c r="BD36" s="71">
        <f t="shared" ref="BD36:BD37" si="126">ROUND(SUM(L36+U36+AD36+AM36)/4,2)</f>
        <v>8212.7099999999991</v>
      </c>
      <c r="BE36" s="84">
        <f>BC36+BD36</f>
        <v>39152.54</v>
      </c>
    </row>
    <row r="37" spans="1:57" s="3" customFormat="1" ht="39" customHeight="1" thickBot="1" x14ac:dyDescent="0.25">
      <c r="A37" s="92" t="s">
        <v>65</v>
      </c>
      <c r="B37" s="68" t="s">
        <v>66</v>
      </c>
      <c r="C37" s="69" t="s">
        <v>3</v>
      </c>
      <c r="D37" s="70">
        <v>43</v>
      </c>
      <c r="E37" s="26">
        <v>17.38</v>
      </c>
      <c r="F37" s="72">
        <f>ROUND($D$37*E37,2)</f>
        <v>747.34</v>
      </c>
      <c r="G37" s="31">
        <v>15.1</v>
      </c>
      <c r="H37" s="72">
        <f>ROUND($D$37*G37,2)</f>
        <v>649.29999999999995</v>
      </c>
      <c r="I37" s="72">
        <f t="shared" si="101"/>
        <v>32.479999999999997</v>
      </c>
      <c r="J37" s="72">
        <f t="shared" si="101"/>
        <v>1396.64</v>
      </c>
      <c r="K37" s="88">
        <v>0.3</v>
      </c>
      <c r="L37" s="72">
        <f t="shared" si="102"/>
        <v>418.99</v>
      </c>
      <c r="M37" s="85">
        <f t="shared" si="103"/>
        <v>1815.63</v>
      </c>
      <c r="N37" s="26">
        <v>38.409999999999997</v>
      </c>
      <c r="O37" s="72">
        <f>ROUND($D$37*N37,2)</f>
        <v>1651.63</v>
      </c>
      <c r="P37" s="31">
        <v>19.78</v>
      </c>
      <c r="Q37" s="72">
        <f>ROUND($D$37*P37,2)</f>
        <v>850.54</v>
      </c>
      <c r="R37" s="72">
        <f t="shared" si="104"/>
        <v>58.19</v>
      </c>
      <c r="S37" s="72">
        <f t="shared" si="105"/>
        <v>2502.17</v>
      </c>
      <c r="T37" s="88">
        <v>0.15</v>
      </c>
      <c r="U37" s="72">
        <f t="shared" si="106"/>
        <v>375.33</v>
      </c>
      <c r="V37" s="85">
        <f t="shared" si="107"/>
        <v>2877.5</v>
      </c>
      <c r="W37" s="26">
        <v>8.32</v>
      </c>
      <c r="X37" s="72">
        <f>ROUND($D$37*W37,2)</f>
        <v>357.76</v>
      </c>
      <c r="Y37" s="31">
        <v>28</v>
      </c>
      <c r="Z37" s="72">
        <f>ROUND($D$37*Y37,2)</f>
        <v>1204</v>
      </c>
      <c r="AA37" s="72">
        <f t="shared" si="108"/>
        <v>36.32</v>
      </c>
      <c r="AB37" s="72">
        <f t="shared" si="109"/>
        <v>1561.76</v>
      </c>
      <c r="AC37" s="88">
        <v>0.3</v>
      </c>
      <c r="AD37" s="72">
        <f t="shared" si="110"/>
        <v>468.53</v>
      </c>
      <c r="AE37" s="85">
        <f t="shared" si="111"/>
        <v>2030.29</v>
      </c>
      <c r="AF37" s="26">
        <v>15.82</v>
      </c>
      <c r="AG37" s="72">
        <f>ROUND($D$37*AF37,2)</f>
        <v>680.26</v>
      </c>
      <c r="AH37" s="31">
        <v>12.75</v>
      </c>
      <c r="AI37" s="72">
        <f>ROUND($D$37*AH37,2)</f>
        <v>548.25</v>
      </c>
      <c r="AJ37" s="72">
        <f t="shared" si="112"/>
        <v>28.57</v>
      </c>
      <c r="AK37" s="72">
        <f t="shared" si="113"/>
        <v>1228.51</v>
      </c>
      <c r="AL37" s="88">
        <v>0.3</v>
      </c>
      <c r="AM37" s="72">
        <f t="shared" si="114"/>
        <v>368.55</v>
      </c>
      <c r="AN37" s="85">
        <f t="shared" si="115"/>
        <v>1597.06</v>
      </c>
      <c r="AO37" s="26">
        <v>0</v>
      </c>
      <c r="AP37" s="72">
        <f>ROUND($D$37*AO37,2)</f>
        <v>0</v>
      </c>
      <c r="AQ37" s="31">
        <v>0</v>
      </c>
      <c r="AR37" s="72">
        <f>ROUND($D$37*AQ37,2)</f>
        <v>0</v>
      </c>
      <c r="AS37" s="72">
        <f t="shared" si="116"/>
        <v>0</v>
      </c>
      <c r="AT37" s="72">
        <f t="shared" si="117"/>
        <v>0</v>
      </c>
      <c r="AU37" s="88">
        <v>0</v>
      </c>
      <c r="AV37" s="72">
        <f t="shared" si="118"/>
        <v>0</v>
      </c>
      <c r="AW37" s="85">
        <f t="shared" si="119"/>
        <v>0</v>
      </c>
      <c r="AX37" s="161">
        <f t="shared" si="120"/>
        <v>19.98</v>
      </c>
      <c r="AY37" s="72">
        <f t="shared" si="121"/>
        <v>859.25</v>
      </c>
      <c r="AZ37" s="72">
        <f t="shared" si="122"/>
        <v>18.91</v>
      </c>
      <c r="BA37" s="72">
        <f t="shared" si="123"/>
        <v>813.02</v>
      </c>
      <c r="BB37" s="72">
        <f t="shared" si="124"/>
        <v>38.89</v>
      </c>
      <c r="BC37" s="72">
        <f t="shared" si="125"/>
        <v>1672.27</v>
      </c>
      <c r="BD37" s="72">
        <f t="shared" si="126"/>
        <v>407.85</v>
      </c>
      <c r="BE37" s="85">
        <f>BC37+BD37</f>
        <v>2080.12</v>
      </c>
    </row>
    <row r="38" spans="1:57" s="3" customFormat="1" ht="39" customHeight="1" thickBot="1" x14ac:dyDescent="0.25">
      <c r="A38" s="19"/>
      <c r="B38" s="20"/>
      <c r="C38" s="21"/>
      <c r="D38" s="22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Q38" s="23"/>
      <c r="AR38" s="23"/>
      <c r="AS38" s="23"/>
      <c r="AT38" s="23"/>
      <c r="AU38" s="23"/>
      <c r="AV38" s="23"/>
      <c r="AW38" s="23"/>
      <c r="AX38" s="23"/>
      <c r="AY38" s="23"/>
      <c r="AZ38" s="23"/>
      <c r="BA38" s="23"/>
      <c r="BB38" s="23"/>
      <c r="BC38" s="23"/>
      <c r="BD38" s="23"/>
      <c r="BE38" s="23"/>
    </row>
    <row r="39" spans="1:57" s="5" customFormat="1" ht="39" customHeight="1" thickBot="1" x14ac:dyDescent="0.25">
      <c r="A39" s="16" t="s">
        <v>67</v>
      </c>
      <c r="B39" s="230" t="s">
        <v>68</v>
      </c>
      <c r="C39" s="231"/>
      <c r="D39" s="232"/>
      <c r="E39" s="155">
        <f t="shared" ref="E39:BD39" si="127">SUM(E40)</f>
        <v>209.22</v>
      </c>
      <c r="F39" s="156">
        <f t="shared" si="127"/>
        <v>1255.32</v>
      </c>
      <c r="G39" s="156">
        <f t="shared" si="127"/>
        <v>139.47999999999999</v>
      </c>
      <c r="H39" s="156">
        <f t="shared" si="127"/>
        <v>836.88</v>
      </c>
      <c r="I39" s="156">
        <f t="shared" si="127"/>
        <v>348.7</v>
      </c>
      <c r="J39" s="156">
        <f t="shared" si="127"/>
        <v>2092.1999999999998</v>
      </c>
      <c r="K39" s="156"/>
      <c r="L39" s="156">
        <f t="shared" si="127"/>
        <v>627.66</v>
      </c>
      <c r="M39" s="17">
        <f>SUM(M40)</f>
        <v>2719.86</v>
      </c>
      <c r="N39" s="155">
        <f t="shared" si="127"/>
        <v>359.38</v>
      </c>
      <c r="O39" s="156">
        <f t="shared" si="127"/>
        <v>2156.2800000000002</v>
      </c>
      <c r="P39" s="156">
        <f t="shared" si="127"/>
        <v>63.42</v>
      </c>
      <c r="Q39" s="156">
        <f t="shared" si="127"/>
        <v>380.52</v>
      </c>
      <c r="R39" s="156">
        <f t="shared" si="127"/>
        <v>422.8</v>
      </c>
      <c r="S39" s="156">
        <f t="shared" si="127"/>
        <v>2536.8000000000002</v>
      </c>
      <c r="T39" s="156"/>
      <c r="U39" s="156">
        <f t="shared" si="127"/>
        <v>456.62</v>
      </c>
      <c r="V39" s="17">
        <f>SUM(V40)</f>
        <v>2993.42</v>
      </c>
      <c r="W39" s="155">
        <f t="shared" si="127"/>
        <v>190.4</v>
      </c>
      <c r="X39" s="156">
        <f t="shared" si="127"/>
        <v>1142.4000000000001</v>
      </c>
      <c r="Y39" s="156">
        <f t="shared" si="127"/>
        <v>123.2</v>
      </c>
      <c r="Z39" s="156">
        <f t="shared" si="127"/>
        <v>739.2</v>
      </c>
      <c r="AA39" s="156">
        <f t="shared" si="127"/>
        <v>313.60000000000002</v>
      </c>
      <c r="AB39" s="156">
        <f t="shared" si="127"/>
        <v>1881.6</v>
      </c>
      <c r="AC39" s="156"/>
      <c r="AD39" s="156">
        <f t="shared" si="127"/>
        <v>564.48</v>
      </c>
      <c r="AE39" s="17">
        <f>SUM(AE40)</f>
        <v>2446.08</v>
      </c>
      <c r="AF39" s="155">
        <f t="shared" si="127"/>
        <v>527</v>
      </c>
      <c r="AG39" s="156">
        <f t="shared" si="127"/>
        <v>3162</v>
      </c>
      <c r="AH39" s="156">
        <f t="shared" si="127"/>
        <v>25.5</v>
      </c>
      <c r="AI39" s="156">
        <f t="shared" si="127"/>
        <v>153</v>
      </c>
      <c r="AJ39" s="156">
        <f t="shared" si="127"/>
        <v>552.5</v>
      </c>
      <c r="AK39" s="156">
        <f t="shared" si="127"/>
        <v>3315</v>
      </c>
      <c r="AL39" s="156"/>
      <c r="AM39" s="156">
        <f t="shared" si="127"/>
        <v>994.5</v>
      </c>
      <c r="AN39" s="17">
        <f>SUM(AN40)</f>
        <v>4309.5</v>
      </c>
      <c r="AO39" s="155">
        <f t="shared" si="127"/>
        <v>0</v>
      </c>
      <c r="AP39" s="156">
        <f t="shared" si="127"/>
        <v>0</v>
      </c>
      <c r="AQ39" s="156">
        <f t="shared" si="127"/>
        <v>0</v>
      </c>
      <c r="AR39" s="156">
        <f t="shared" si="127"/>
        <v>0</v>
      </c>
      <c r="AS39" s="156">
        <f t="shared" si="127"/>
        <v>0</v>
      </c>
      <c r="AT39" s="156">
        <f t="shared" si="127"/>
        <v>0</v>
      </c>
      <c r="AU39" s="156"/>
      <c r="AV39" s="156">
        <f t="shared" si="127"/>
        <v>0</v>
      </c>
      <c r="AW39" s="17">
        <f>SUM(AW40)</f>
        <v>0</v>
      </c>
      <c r="AX39" s="155">
        <f t="shared" si="127"/>
        <v>321.5</v>
      </c>
      <c r="AY39" s="156">
        <f t="shared" si="127"/>
        <v>1929</v>
      </c>
      <c r="AZ39" s="156">
        <f t="shared" si="127"/>
        <v>87.9</v>
      </c>
      <c r="BA39" s="156">
        <f t="shared" si="127"/>
        <v>527.4</v>
      </c>
      <c r="BB39" s="156">
        <f t="shared" si="127"/>
        <v>409.4</v>
      </c>
      <c r="BC39" s="156">
        <f t="shared" si="127"/>
        <v>2456.4</v>
      </c>
      <c r="BD39" s="156">
        <f t="shared" si="127"/>
        <v>660.82</v>
      </c>
      <c r="BE39" s="17">
        <f>SUM(BE40)</f>
        <v>3117.22</v>
      </c>
    </row>
    <row r="40" spans="1:57" s="3" customFormat="1" ht="39" customHeight="1" thickBot="1" x14ac:dyDescent="0.25">
      <c r="A40" s="93" t="s">
        <v>69</v>
      </c>
      <c r="B40" s="102" t="s">
        <v>70</v>
      </c>
      <c r="C40" s="129" t="s">
        <v>4</v>
      </c>
      <c r="D40" s="103">
        <v>6</v>
      </c>
      <c r="E40" s="24">
        <v>209.22</v>
      </c>
      <c r="F40" s="52">
        <f>ROUND($D$40*E40,2)</f>
        <v>1255.32</v>
      </c>
      <c r="G40" s="29">
        <v>139.47999999999999</v>
      </c>
      <c r="H40" s="52">
        <f>ROUND($D$40*G40,2)</f>
        <v>836.88</v>
      </c>
      <c r="I40" s="52">
        <f>E40+G40</f>
        <v>348.7</v>
      </c>
      <c r="J40" s="52">
        <f>F40+H40</f>
        <v>2092.1999999999998</v>
      </c>
      <c r="K40" s="74">
        <v>0.3</v>
      </c>
      <c r="L40" s="52">
        <f>ROUND(J40*K40,2)</f>
        <v>627.66</v>
      </c>
      <c r="M40" s="53">
        <f>J40+L40</f>
        <v>2719.86</v>
      </c>
      <c r="N40" s="24">
        <v>359.38</v>
      </c>
      <c r="O40" s="52">
        <f>ROUND($D$40*N40,2)</f>
        <v>2156.2800000000002</v>
      </c>
      <c r="P40" s="29">
        <v>63.42</v>
      </c>
      <c r="Q40" s="52">
        <f>ROUND($D$40*P40,2)</f>
        <v>380.52</v>
      </c>
      <c r="R40" s="52">
        <f>N40+P40</f>
        <v>422.8</v>
      </c>
      <c r="S40" s="52">
        <f>O40+Q40</f>
        <v>2536.8000000000002</v>
      </c>
      <c r="T40" s="74">
        <v>0.18</v>
      </c>
      <c r="U40" s="52">
        <f>ROUND(S40*T40,2)</f>
        <v>456.62</v>
      </c>
      <c r="V40" s="53">
        <f>S40+U40</f>
        <v>2993.42</v>
      </c>
      <c r="W40" s="24">
        <v>190.4</v>
      </c>
      <c r="X40" s="52">
        <f>ROUND($D$40*W40,2)</f>
        <v>1142.4000000000001</v>
      </c>
      <c r="Y40" s="29">
        <v>123.2</v>
      </c>
      <c r="Z40" s="52">
        <f>ROUND($D$40*Y40,2)</f>
        <v>739.2</v>
      </c>
      <c r="AA40" s="52">
        <f>W40+Y40</f>
        <v>313.60000000000002</v>
      </c>
      <c r="AB40" s="52">
        <f>X40+Z40</f>
        <v>1881.6</v>
      </c>
      <c r="AC40" s="74">
        <v>0.3</v>
      </c>
      <c r="AD40" s="52">
        <f>ROUND(AB40*AC40,2)</f>
        <v>564.48</v>
      </c>
      <c r="AE40" s="53">
        <f>AB40+AD40</f>
        <v>2446.08</v>
      </c>
      <c r="AF40" s="24">
        <v>527</v>
      </c>
      <c r="AG40" s="52">
        <f>ROUND($D$40*AF40,2)</f>
        <v>3162</v>
      </c>
      <c r="AH40" s="29">
        <v>25.5</v>
      </c>
      <c r="AI40" s="52">
        <f>ROUND($D$40*AH40,2)</f>
        <v>153</v>
      </c>
      <c r="AJ40" s="52">
        <f>AF40+AH40</f>
        <v>552.5</v>
      </c>
      <c r="AK40" s="52">
        <f>AG40+AI40</f>
        <v>3315</v>
      </c>
      <c r="AL40" s="74">
        <v>0.3</v>
      </c>
      <c r="AM40" s="52">
        <f>ROUND(AK40*AL40,2)</f>
        <v>994.5</v>
      </c>
      <c r="AN40" s="53">
        <f>AK40+AM40</f>
        <v>4309.5</v>
      </c>
      <c r="AO40" s="24">
        <v>0</v>
      </c>
      <c r="AP40" s="52">
        <f>ROUND($D$40*AO40,2)</f>
        <v>0</v>
      </c>
      <c r="AQ40" s="29">
        <v>0</v>
      </c>
      <c r="AR40" s="52">
        <f>ROUND($D$40*AQ40,2)</f>
        <v>0</v>
      </c>
      <c r="AS40" s="52">
        <f>AO40+AQ40</f>
        <v>0</v>
      </c>
      <c r="AT40" s="52">
        <f>AP40+AR40</f>
        <v>0</v>
      </c>
      <c r="AU40" s="74">
        <v>0</v>
      </c>
      <c r="AV40" s="52">
        <f>ROUND(AT40*AU40,2)</f>
        <v>0</v>
      </c>
      <c r="AW40" s="53">
        <f>AT40+AV40</f>
        <v>0</v>
      </c>
      <c r="AX40" s="159">
        <f>ROUND((SUM(E40+N40+W40+AF40)/4),2)</f>
        <v>321.5</v>
      </c>
      <c r="AY40" s="52">
        <f>ROUND(SUM(F40+O40+X40+AG40)/4,2)</f>
        <v>1929</v>
      </c>
      <c r="AZ40" s="52">
        <f>ROUND(SUM(G40+P40+Y40+AH40)/4,2)</f>
        <v>87.9</v>
      </c>
      <c r="BA40" s="52">
        <f>ROUND(SUM(H40+Q40+Z40+AI40)/4,2)</f>
        <v>527.4</v>
      </c>
      <c r="BB40" s="52">
        <f>ROUND(SUM(I40+R40+AA40+AJ40)/4,2)</f>
        <v>409.4</v>
      </c>
      <c r="BC40" s="52">
        <f>ROUND(SUM(J40+S40+AB40+AK40)/4,2)</f>
        <v>2456.4</v>
      </c>
      <c r="BD40" s="52">
        <f>ROUND(SUM(L40+U40+AD40+AM40)/4,2)</f>
        <v>660.82</v>
      </c>
      <c r="BE40" s="53">
        <f>BC40+BD40</f>
        <v>3117.22</v>
      </c>
    </row>
    <row r="41" spans="1:57" s="3" customFormat="1" ht="39" customHeight="1" thickBot="1" x14ac:dyDescent="0.25">
      <c r="A41" s="19"/>
      <c r="B41" s="20"/>
      <c r="C41" s="21"/>
      <c r="D41" s="22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3"/>
      <c r="AS41" s="23"/>
      <c r="AT41" s="23"/>
      <c r="AU41" s="23"/>
      <c r="AV41" s="23"/>
      <c r="AW41" s="23"/>
      <c r="AX41" s="23"/>
      <c r="AY41" s="23"/>
      <c r="AZ41" s="23"/>
      <c r="BA41" s="23"/>
      <c r="BB41" s="23"/>
      <c r="BC41" s="23"/>
      <c r="BD41" s="23"/>
      <c r="BE41" s="23"/>
    </row>
    <row r="42" spans="1:57" s="5" customFormat="1" ht="39" customHeight="1" thickBot="1" x14ac:dyDescent="0.25">
      <c r="A42" s="16" t="s">
        <v>71</v>
      </c>
      <c r="B42" s="230" t="s">
        <v>72</v>
      </c>
      <c r="C42" s="231"/>
      <c r="D42" s="232"/>
      <c r="E42" s="155">
        <f t="shared" ref="E42:L42" si="128">SUM(E43:E52)</f>
        <v>153.86000000000001</v>
      </c>
      <c r="F42" s="156">
        <f t="shared" ref="F42" si="129">SUM(F43:F52)</f>
        <v>4306.76</v>
      </c>
      <c r="G42" s="156">
        <f t="shared" si="128"/>
        <v>107.61</v>
      </c>
      <c r="H42" s="156">
        <f t="shared" ref="H42" si="130">SUM(H43:H52)</f>
        <v>3475.84</v>
      </c>
      <c r="I42" s="156">
        <f t="shared" si="128"/>
        <v>261.47000000000003</v>
      </c>
      <c r="J42" s="156">
        <f t="shared" si="128"/>
        <v>7782.6</v>
      </c>
      <c r="K42" s="156"/>
      <c r="L42" s="156">
        <f t="shared" si="128"/>
        <v>2334.77</v>
      </c>
      <c r="M42" s="17">
        <f>SUM(M43:M52)</f>
        <v>10117.370000000001</v>
      </c>
      <c r="N42" s="155">
        <f t="shared" ref="N42:S42" si="131">SUM(N43:N52)</f>
        <v>489.58</v>
      </c>
      <c r="O42" s="156">
        <f t="shared" ref="O42" si="132">SUM(O43:O52)</f>
        <v>5273.56</v>
      </c>
      <c r="P42" s="156">
        <f t="shared" si="131"/>
        <v>325.8</v>
      </c>
      <c r="Q42" s="156">
        <f t="shared" ref="Q42" si="133">SUM(Q43:Q52)</f>
        <v>9399.92</v>
      </c>
      <c r="R42" s="156">
        <f t="shared" si="131"/>
        <v>815.38</v>
      </c>
      <c r="S42" s="156">
        <f t="shared" si="131"/>
        <v>14673.48</v>
      </c>
      <c r="T42" s="156"/>
      <c r="U42" s="156">
        <f t="shared" ref="U42" si="134">SUM(U43:U52)</f>
        <v>2841.95</v>
      </c>
      <c r="V42" s="17">
        <f>SUM(V43:V52)</f>
        <v>17515.43</v>
      </c>
      <c r="W42" s="155">
        <f t="shared" ref="W42:AB42" si="135">SUM(W43:W52)</f>
        <v>157.52000000000001</v>
      </c>
      <c r="X42" s="156">
        <f t="shared" ref="X42" si="136">SUM(X43:X52)</f>
        <v>4188.12</v>
      </c>
      <c r="Y42" s="156">
        <f t="shared" si="135"/>
        <v>172.48</v>
      </c>
      <c r="Z42" s="156">
        <f t="shared" ref="Z42" si="137">SUM(Z43:Z52)</f>
        <v>10112.48</v>
      </c>
      <c r="AA42" s="156">
        <f t="shared" si="135"/>
        <v>330</v>
      </c>
      <c r="AB42" s="156">
        <f t="shared" si="135"/>
        <v>14300.6</v>
      </c>
      <c r="AC42" s="156"/>
      <c r="AD42" s="156">
        <f t="shared" ref="AD42" si="138">SUM(AD43:AD52)</f>
        <v>4290.18</v>
      </c>
      <c r="AE42" s="17">
        <f>SUM(AE43:AE52)</f>
        <v>18590.78</v>
      </c>
      <c r="AF42" s="155">
        <f t="shared" ref="AF42:AK42" si="139">SUM(AF43:AF52)</f>
        <v>209.27</v>
      </c>
      <c r="AG42" s="156">
        <f t="shared" ref="AG42" si="140">SUM(AG43:AG52)</f>
        <v>3129.19</v>
      </c>
      <c r="AH42" s="156">
        <f t="shared" si="139"/>
        <v>62.39</v>
      </c>
      <c r="AI42" s="156">
        <f t="shared" ref="AI42" si="141">SUM(AI43:AI52)</f>
        <v>3441.48</v>
      </c>
      <c r="AJ42" s="156">
        <f t="shared" si="139"/>
        <v>271.66000000000003</v>
      </c>
      <c r="AK42" s="156">
        <f t="shared" si="139"/>
        <v>6570.67</v>
      </c>
      <c r="AL42" s="156"/>
      <c r="AM42" s="156">
        <f t="shared" ref="AM42" si="142">SUM(AM43:AM52)</f>
        <v>1971.21</v>
      </c>
      <c r="AN42" s="17">
        <f>SUM(AN43:AN52)</f>
        <v>8541.8799999999992</v>
      </c>
      <c r="AO42" s="155">
        <f t="shared" ref="AO42:AT42" si="143">SUM(AO43:AO52)</f>
        <v>0</v>
      </c>
      <c r="AP42" s="156">
        <f t="shared" ref="AP42" si="144">SUM(AP43:AP52)</f>
        <v>0</v>
      </c>
      <c r="AQ42" s="156">
        <f t="shared" si="143"/>
        <v>0</v>
      </c>
      <c r="AR42" s="156">
        <f t="shared" ref="AR42" si="145">SUM(AR43:AR52)</f>
        <v>0</v>
      </c>
      <c r="AS42" s="156">
        <f t="shared" si="143"/>
        <v>0</v>
      </c>
      <c r="AT42" s="156">
        <f t="shared" si="143"/>
        <v>0</v>
      </c>
      <c r="AU42" s="156"/>
      <c r="AV42" s="156">
        <f t="shared" ref="AV42" si="146">SUM(AV43:AV52)</f>
        <v>0</v>
      </c>
      <c r="AW42" s="17">
        <f>SUM(AW43:AW52)</f>
        <v>0</v>
      </c>
      <c r="AX42" s="155">
        <f t="shared" ref="AX42:BC42" si="147">SUM(AX43:AX52)</f>
        <v>252.57</v>
      </c>
      <c r="AY42" s="156">
        <f t="shared" si="147"/>
        <v>4224.41</v>
      </c>
      <c r="AZ42" s="156">
        <f t="shared" si="147"/>
        <v>167.07</v>
      </c>
      <c r="BA42" s="156">
        <f t="shared" si="147"/>
        <v>6607.44</v>
      </c>
      <c r="BB42" s="156">
        <f t="shared" si="147"/>
        <v>419.63</v>
      </c>
      <c r="BC42" s="156">
        <f t="shared" si="147"/>
        <v>10831.84</v>
      </c>
      <c r="BD42" s="156">
        <f t="shared" ref="BD42" si="148">SUM(BD43:BD52)</f>
        <v>2859.53</v>
      </c>
      <c r="BE42" s="17">
        <f>SUM(BE43:BE52)</f>
        <v>13691.37</v>
      </c>
    </row>
    <row r="43" spans="1:57" s="3" customFormat="1" ht="39" customHeight="1" x14ac:dyDescent="0.2">
      <c r="A43" s="47" t="s">
        <v>73</v>
      </c>
      <c r="B43" s="130" t="s">
        <v>74</v>
      </c>
      <c r="C43" s="49" t="s">
        <v>0</v>
      </c>
      <c r="D43" s="100">
        <v>4</v>
      </c>
      <c r="E43" s="25">
        <v>23.25</v>
      </c>
      <c r="F43" s="71">
        <f>ROUND($D$43*E43,2)</f>
        <v>93</v>
      </c>
      <c r="G43" s="30">
        <v>15.5</v>
      </c>
      <c r="H43" s="71">
        <f>ROUND($D$43*G43,2)</f>
        <v>62</v>
      </c>
      <c r="I43" s="71">
        <f t="shared" ref="I43:J52" si="149">E43+G43</f>
        <v>38.75</v>
      </c>
      <c r="J43" s="71">
        <f t="shared" si="149"/>
        <v>155</v>
      </c>
      <c r="K43" s="87">
        <v>0.3</v>
      </c>
      <c r="L43" s="71">
        <f t="shared" ref="L43:L52" si="150">ROUND(J43*K43,2)</f>
        <v>46.5</v>
      </c>
      <c r="M43" s="84">
        <f t="shared" ref="M43:M52" si="151">J43+L43</f>
        <v>201.5</v>
      </c>
      <c r="N43" s="25">
        <v>80.86</v>
      </c>
      <c r="O43" s="71">
        <f>ROUND($D$43*N43,2)</f>
        <v>323.44</v>
      </c>
      <c r="P43" s="30">
        <v>34.659999999999997</v>
      </c>
      <c r="Q43" s="71">
        <f>ROUND($D$43*P43,2)</f>
        <v>138.63999999999999</v>
      </c>
      <c r="R43" s="71">
        <f t="shared" ref="R43:R52" si="152">N43+P43</f>
        <v>115.52</v>
      </c>
      <c r="S43" s="71">
        <f t="shared" ref="S43:S52" si="153">O43+Q43</f>
        <v>462.08</v>
      </c>
      <c r="T43" s="87">
        <v>0.15</v>
      </c>
      <c r="U43" s="71">
        <f t="shared" ref="U43:U52" si="154">ROUND(S43*T43,2)</f>
        <v>69.31</v>
      </c>
      <c r="V43" s="84">
        <f t="shared" ref="V43:V52" si="155">S43+U43</f>
        <v>531.39</v>
      </c>
      <c r="W43" s="25">
        <v>20.16</v>
      </c>
      <c r="X43" s="71">
        <f>ROUND($D$43*W43,2)</f>
        <v>80.64</v>
      </c>
      <c r="Y43" s="30">
        <v>13.44</v>
      </c>
      <c r="Z43" s="71">
        <f>ROUND($D$43*Y43,2)</f>
        <v>53.76</v>
      </c>
      <c r="AA43" s="71">
        <f t="shared" ref="AA43:AA52" si="156">W43+Y43</f>
        <v>33.6</v>
      </c>
      <c r="AB43" s="71">
        <f t="shared" ref="AB43:AB52" si="157">X43+Z43</f>
        <v>134.4</v>
      </c>
      <c r="AC43" s="87">
        <v>0.3</v>
      </c>
      <c r="AD43" s="71">
        <f t="shared" ref="AD43:AD52" si="158">ROUND(AB43*AC43,2)</f>
        <v>40.32</v>
      </c>
      <c r="AE43" s="84">
        <f t="shared" ref="AE43:AE52" si="159">AB43+AD43</f>
        <v>174.72</v>
      </c>
      <c r="AF43" s="25">
        <v>42.5</v>
      </c>
      <c r="AG43" s="71">
        <f>ROUND($D$43*AF43,2)</f>
        <v>170</v>
      </c>
      <c r="AH43" s="30">
        <v>0</v>
      </c>
      <c r="AI43" s="71">
        <f>ROUND($D$43*AH43,2)</f>
        <v>0</v>
      </c>
      <c r="AJ43" s="71">
        <f t="shared" ref="AJ43:AJ52" si="160">AF43+AH43</f>
        <v>42.5</v>
      </c>
      <c r="AK43" s="71">
        <f t="shared" ref="AK43:AK52" si="161">AG43+AI43</f>
        <v>170</v>
      </c>
      <c r="AL43" s="87">
        <v>0.3</v>
      </c>
      <c r="AM43" s="71">
        <f t="shared" ref="AM43:AM52" si="162">ROUND(AK43*AL43,2)</f>
        <v>51</v>
      </c>
      <c r="AN43" s="84">
        <f t="shared" ref="AN43:AN52" si="163">AK43+AM43</f>
        <v>221</v>
      </c>
      <c r="AO43" s="25">
        <v>0</v>
      </c>
      <c r="AP43" s="71">
        <f>ROUND($D$43*AO43,2)</f>
        <v>0</v>
      </c>
      <c r="AQ43" s="30">
        <v>0</v>
      </c>
      <c r="AR43" s="71">
        <f>ROUND($D$43*AQ43,2)</f>
        <v>0</v>
      </c>
      <c r="AS43" s="71">
        <f t="shared" ref="AS43:AS52" si="164">AO43+AQ43</f>
        <v>0</v>
      </c>
      <c r="AT43" s="71">
        <f t="shared" ref="AT43:AT52" si="165">AP43+AR43</f>
        <v>0</v>
      </c>
      <c r="AU43" s="87">
        <v>0</v>
      </c>
      <c r="AV43" s="71">
        <f t="shared" ref="AV43:AV52" si="166">ROUND(AT43*AU43,2)</f>
        <v>0</v>
      </c>
      <c r="AW43" s="84">
        <f t="shared" ref="AW43:AW52" si="167">AT43+AV43</f>
        <v>0</v>
      </c>
      <c r="AX43" s="160">
        <f t="shared" ref="AX43:AX52" si="168">ROUND((SUM(E43+N43+W43+AF43)/4),2)</f>
        <v>41.69</v>
      </c>
      <c r="AY43" s="71">
        <f t="shared" ref="AY43:AY52" si="169">ROUND(SUM(F43+O43+X43+AG43)/4,2)</f>
        <v>166.77</v>
      </c>
      <c r="AZ43" s="71">
        <f t="shared" ref="AZ43:AZ52" si="170">ROUND(SUM(G43+P43+Y43+AH43)/4,2)</f>
        <v>15.9</v>
      </c>
      <c r="BA43" s="71">
        <f t="shared" ref="BA43:BA52" si="171">ROUND(SUM(H43+Q43+Z43+AI43)/4,2)</f>
        <v>63.6</v>
      </c>
      <c r="BB43" s="71">
        <f t="shared" ref="BB43:BB52" si="172">ROUND(SUM(I43+R43+AA43+AJ43)/4,2)</f>
        <v>57.59</v>
      </c>
      <c r="BC43" s="71">
        <f t="shared" ref="BC43:BC52" si="173">ROUND(SUM(J43+S43+AB43+AK43)/4,2)</f>
        <v>230.37</v>
      </c>
      <c r="BD43" s="71">
        <f t="shared" ref="BD43:BD52" si="174">ROUND(SUM(L43+U43+AD43+AM43)/4,2)</f>
        <v>51.78</v>
      </c>
      <c r="BE43" s="84">
        <f t="shared" ref="BE43:BE52" si="175">BC43+BD43</f>
        <v>282.14999999999998</v>
      </c>
    </row>
    <row r="44" spans="1:57" s="3" customFormat="1" ht="39" customHeight="1" x14ac:dyDescent="0.2">
      <c r="A44" s="96" t="s">
        <v>75</v>
      </c>
      <c r="B44" s="97" t="s">
        <v>76</v>
      </c>
      <c r="C44" s="94" t="s">
        <v>0</v>
      </c>
      <c r="D44" s="63">
        <v>4</v>
      </c>
      <c r="E44" s="26">
        <v>72</v>
      </c>
      <c r="F44" s="72">
        <f>ROUND($D$44*E44,2)</f>
        <v>288</v>
      </c>
      <c r="G44" s="31">
        <v>48</v>
      </c>
      <c r="H44" s="72">
        <f>ROUND($D$44*G44,2)</f>
        <v>192</v>
      </c>
      <c r="I44" s="72">
        <f t="shared" si="149"/>
        <v>120</v>
      </c>
      <c r="J44" s="72">
        <f t="shared" si="149"/>
        <v>480</v>
      </c>
      <c r="K44" s="88">
        <v>0.3</v>
      </c>
      <c r="L44" s="72">
        <f t="shared" si="150"/>
        <v>144</v>
      </c>
      <c r="M44" s="85">
        <f t="shared" si="151"/>
        <v>624</v>
      </c>
      <c r="N44" s="26">
        <v>326.92</v>
      </c>
      <c r="O44" s="72">
        <f>ROUND($D$44*N44,2)</f>
        <v>1307.68</v>
      </c>
      <c r="P44" s="31">
        <v>176.03</v>
      </c>
      <c r="Q44" s="72">
        <f>ROUND($D$44*P44,2)</f>
        <v>704.12</v>
      </c>
      <c r="R44" s="72">
        <f t="shared" si="152"/>
        <v>502.95</v>
      </c>
      <c r="S44" s="72">
        <f t="shared" si="153"/>
        <v>2011.8</v>
      </c>
      <c r="T44" s="88">
        <v>0.15</v>
      </c>
      <c r="U44" s="72">
        <f t="shared" si="154"/>
        <v>301.77</v>
      </c>
      <c r="V44" s="85">
        <f t="shared" si="155"/>
        <v>2313.5700000000002</v>
      </c>
      <c r="W44" s="26">
        <v>75.040000000000006</v>
      </c>
      <c r="X44" s="72">
        <f>ROUND($D$44*W44,2)</f>
        <v>300.16000000000003</v>
      </c>
      <c r="Y44" s="31">
        <v>53.76</v>
      </c>
      <c r="Z44" s="72">
        <f>ROUND($D$44*Y44,2)</f>
        <v>215.04</v>
      </c>
      <c r="AA44" s="72">
        <f t="shared" si="156"/>
        <v>128.80000000000001</v>
      </c>
      <c r="AB44" s="72">
        <f t="shared" si="157"/>
        <v>515.20000000000005</v>
      </c>
      <c r="AC44" s="88">
        <v>0.3</v>
      </c>
      <c r="AD44" s="72">
        <f t="shared" si="158"/>
        <v>154.56</v>
      </c>
      <c r="AE44" s="85">
        <f t="shared" si="159"/>
        <v>669.76</v>
      </c>
      <c r="AF44" s="26">
        <v>98.6</v>
      </c>
      <c r="AG44" s="72">
        <f>ROUND($D$44*AF44,2)</f>
        <v>394.4</v>
      </c>
      <c r="AH44" s="31">
        <v>0</v>
      </c>
      <c r="AI44" s="72">
        <f>ROUND($D$44*AH44,2)</f>
        <v>0</v>
      </c>
      <c r="AJ44" s="72">
        <f t="shared" si="160"/>
        <v>98.6</v>
      </c>
      <c r="AK44" s="72">
        <f t="shared" si="161"/>
        <v>394.4</v>
      </c>
      <c r="AL44" s="88">
        <v>0.3</v>
      </c>
      <c r="AM44" s="72">
        <f t="shared" si="162"/>
        <v>118.32</v>
      </c>
      <c r="AN44" s="85">
        <f t="shared" si="163"/>
        <v>512.72</v>
      </c>
      <c r="AO44" s="26">
        <v>0</v>
      </c>
      <c r="AP44" s="72">
        <f>ROUND($D$44*AO44,2)</f>
        <v>0</v>
      </c>
      <c r="AQ44" s="31">
        <v>0</v>
      </c>
      <c r="AR44" s="72">
        <f>ROUND($D$44*AQ44,2)</f>
        <v>0</v>
      </c>
      <c r="AS44" s="72">
        <f t="shared" si="164"/>
        <v>0</v>
      </c>
      <c r="AT44" s="72">
        <f t="shared" si="165"/>
        <v>0</v>
      </c>
      <c r="AU44" s="88">
        <v>0</v>
      </c>
      <c r="AV44" s="72">
        <f t="shared" si="166"/>
        <v>0</v>
      </c>
      <c r="AW44" s="85">
        <f t="shared" si="167"/>
        <v>0</v>
      </c>
      <c r="AX44" s="161">
        <f t="shared" si="168"/>
        <v>143.13999999999999</v>
      </c>
      <c r="AY44" s="72">
        <f t="shared" si="169"/>
        <v>572.55999999999995</v>
      </c>
      <c r="AZ44" s="72">
        <f t="shared" si="170"/>
        <v>69.45</v>
      </c>
      <c r="BA44" s="72">
        <f t="shared" si="171"/>
        <v>277.79000000000002</v>
      </c>
      <c r="BB44" s="72">
        <f t="shared" si="172"/>
        <v>212.59</v>
      </c>
      <c r="BC44" s="72">
        <f t="shared" si="173"/>
        <v>850.35</v>
      </c>
      <c r="BD44" s="72">
        <f t="shared" si="174"/>
        <v>179.66</v>
      </c>
      <c r="BE44" s="85">
        <f t="shared" si="175"/>
        <v>1030.01</v>
      </c>
    </row>
    <row r="45" spans="1:57" s="3" customFormat="1" ht="39" customHeight="1" x14ac:dyDescent="0.2">
      <c r="A45" s="96" t="s">
        <v>77</v>
      </c>
      <c r="B45" s="95" t="s">
        <v>78</v>
      </c>
      <c r="C45" s="94" t="s">
        <v>0</v>
      </c>
      <c r="D45" s="63">
        <v>69</v>
      </c>
      <c r="E45" s="26">
        <v>11.53</v>
      </c>
      <c r="F45" s="72">
        <f>ROUND($D$45*E45,2)</f>
        <v>795.57</v>
      </c>
      <c r="G45" s="31">
        <v>7.69</v>
      </c>
      <c r="H45" s="72">
        <f>ROUND($D$45*G45,2)</f>
        <v>530.61</v>
      </c>
      <c r="I45" s="72">
        <f t="shared" si="149"/>
        <v>19.22</v>
      </c>
      <c r="J45" s="72">
        <f t="shared" si="149"/>
        <v>1326.18</v>
      </c>
      <c r="K45" s="88">
        <v>0.3</v>
      </c>
      <c r="L45" s="72">
        <f t="shared" si="150"/>
        <v>397.85</v>
      </c>
      <c r="M45" s="85">
        <f t="shared" si="151"/>
        <v>1724.03</v>
      </c>
      <c r="N45" s="26">
        <v>3.16</v>
      </c>
      <c r="O45" s="72">
        <f>ROUND($D$45*N45,2)</f>
        <v>218.04</v>
      </c>
      <c r="P45" s="31">
        <v>9.01</v>
      </c>
      <c r="Q45" s="72">
        <f>ROUND($D$45*P45,2)</f>
        <v>621.69000000000005</v>
      </c>
      <c r="R45" s="72">
        <f t="shared" si="152"/>
        <v>12.17</v>
      </c>
      <c r="S45" s="72">
        <f t="shared" si="153"/>
        <v>839.73</v>
      </c>
      <c r="T45" s="88">
        <v>0.21</v>
      </c>
      <c r="U45" s="72">
        <f t="shared" si="154"/>
        <v>176.34</v>
      </c>
      <c r="V45" s="85">
        <f t="shared" si="155"/>
        <v>1016.07</v>
      </c>
      <c r="W45" s="26">
        <v>1.76</v>
      </c>
      <c r="X45" s="72">
        <f>ROUND($D$45*W45,2)</f>
        <v>121.44</v>
      </c>
      <c r="Y45" s="31">
        <v>2.2400000000000002</v>
      </c>
      <c r="Z45" s="72">
        <f>ROUND($D$45*Y45,2)</f>
        <v>154.56</v>
      </c>
      <c r="AA45" s="72">
        <f t="shared" si="156"/>
        <v>4</v>
      </c>
      <c r="AB45" s="72">
        <f t="shared" si="157"/>
        <v>276</v>
      </c>
      <c r="AC45" s="88">
        <v>0.3</v>
      </c>
      <c r="AD45" s="72">
        <f t="shared" si="158"/>
        <v>82.8</v>
      </c>
      <c r="AE45" s="85">
        <f t="shared" si="159"/>
        <v>358.8</v>
      </c>
      <c r="AF45" s="26">
        <v>2.04</v>
      </c>
      <c r="AG45" s="72">
        <f>ROUND($D$45*AF45,2)</f>
        <v>140.76</v>
      </c>
      <c r="AH45" s="31">
        <v>6.46</v>
      </c>
      <c r="AI45" s="72">
        <f>ROUND($D$45*AH45,2)</f>
        <v>445.74</v>
      </c>
      <c r="AJ45" s="72">
        <f t="shared" si="160"/>
        <v>8.5</v>
      </c>
      <c r="AK45" s="72">
        <f t="shared" si="161"/>
        <v>586.5</v>
      </c>
      <c r="AL45" s="88">
        <v>0.3</v>
      </c>
      <c r="AM45" s="72">
        <f t="shared" si="162"/>
        <v>175.95</v>
      </c>
      <c r="AN45" s="85">
        <f t="shared" si="163"/>
        <v>762.45</v>
      </c>
      <c r="AO45" s="26">
        <v>0</v>
      </c>
      <c r="AP45" s="72">
        <f>ROUND($D$45*AO45,2)</f>
        <v>0</v>
      </c>
      <c r="AQ45" s="31">
        <v>0</v>
      </c>
      <c r="AR45" s="72">
        <f>ROUND($D$45*AQ45,2)</f>
        <v>0</v>
      </c>
      <c r="AS45" s="72">
        <f t="shared" si="164"/>
        <v>0</v>
      </c>
      <c r="AT45" s="72">
        <f t="shared" si="165"/>
        <v>0</v>
      </c>
      <c r="AU45" s="88">
        <v>0</v>
      </c>
      <c r="AV45" s="72">
        <f t="shared" si="166"/>
        <v>0</v>
      </c>
      <c r="AW45" s="85">
        <f t="shared" si="167"/>
        <v>0</v>
      </c>
      <c r="AX45" s="161">
        <f t="shared" si="168"/>
        <v>4.62</v>
      </c>
      <c r="AY45" s="72">
        <f t="shared" si="169"/>
        <v>318.95</v>
      </c>
      <c r="AZ45" s="72">
        <f t="shared" si="170"/>
        <v>6.35</v>
      </c>
      <c r="BA45" s="72">
        <f t="shared" si="171"/>
        <v>438.15</v>
      </c>
      <c r="BB45" s="72">
        <f t="shared" si="172"/>
        <v>10.97</v>
      </c>
      <c r="BC45" s="72">
        <f t="shared" si="173"/>
        <v>757.1</v>
      </c>
      <c r="BD45" s="72">
        <f t="shared" si="174"/>
        <v>208.24</v>
      </c>
      <c r="BE45" s="85">
        <f t="shared" si="175"/>
        <v>965.34</v>
      </c>
    </row>
    <row r="46" spans="1:57" s="3" customFormat="1" ht="39" customHeight="1" x14ac:dyDescent="0.2">
      <c r="A46" s="96" t="s">
        <v>79</v>
      </c>
      <c r="B46" s="95" t="s">
        <v>80</v>
      </c>
      <c r="C46" s="94" t="s">
        <v>31</v>
      </c>
      <c r="D46" s="63">
        <v>54</v>
      </c>
      <c r="E46" s="26">
        <v>6.67</v>
      </c>
      <c r="F46" s="72">
        <f>ROUND($D$46*E46,2)</f>
        <v>360.18</v>
      </c>
      <c r="G46" s="31">
        <v>4.45</v>
      </c>
      <c r="H46" s="72">
        <f>ROUND($D$46*G46,2)</f>
        <v>240.3</v>
      </c>
      <c r="I46" s="72">
        <f t="shared" si="149"/>
        <v>11.12</v>
      </c>
      <c r="J46" s="72">
        <f t="shared" si="149"/>
        <v>600.48</v>
      </c>
      <c r="K46" s="88">
        <v>0.3</v>
      </c>
      <c r="L46" s="72">
        <f t="shared" si="150"/>
        <v>180.14</v>
      </c>
      <c r="M46" s="85">
        <f t="shared" si="151"/>
        <v>780.62</v>
      </c>
      <c r="N46" s="26">
        <v>3.67</v>
      </c>
      <c r="O46" s="72">
        <f>ROUND($D$46*N46,2)</f>
        <v>198.18</v>
      </c>
      <c r="P46" s="31">
        <v>4.54</v>
      </c>
      <c r="Q46" s="72">
        <f>ROUND($D$46*P46,2)</f>
        <v>245.16</v>
      </c>
      <c r="R46" s="72">
        <f t="shared" si="152"/>
        <v>8.2100000000000009</v>
      </c>
      <c r="S46" s="72">
        <f t="shared" si="153"/>
        <v>443.34</v>
      </c>
      <c r="T46" s="88">
        <v>0.21</v>
      </c>
      <c r="U46" s="72">
        <f t="shared" si="154"/>
        <v>93.1</v>
      </c>
      <c r="V46" s="85">
        <f t="shared" si="155"/>
        <v>536.44000000000005</v>
      </c>
      <c r="W46" s="26">
        <v>1.76</v>
      </c>
      <c r="X46" s="72">
        <f>ROUND($D$46*W46,2)</f>
        <v>95.04</v>
      </c>
      <c r="Y46" s="31">
        <v>2.2400000000000002</v>
      </c>
      <c r="Z46" s="72">
        <f>ROUND($D$46*Y46,2)</f>
        <v>120.96</v>
      </c>
      <c r="AA46" s="72">
        <f t="shared" si="156"/>
        <v>4</v>
      </c>
      <c r="AB46" s="72">
        <f t="shared" si="157"/>
        <v>216</v>
      </c>
      <c r="AC46" s="88">
        <v>0.3</v>
      </c>
      <c r="AD46" s="72">
        <f t="shared" si="158"/>
        <v>64.8</v>
      </c>
      <c r="AE46" s="85">
        <f t="shared" si="159"/>
        <v>280.8</v>
      </c>
      <c r="AF46" s="26">
        <v>2.04</v>
      </c>
      <c r="AG46" s="72">
        <f>ROUND($D$46*AF46,2)</f>
        <v>110.16</v>
      </c>
      <c r="AH46" s="31">
        <v>6.46</v>
      </c>
      <c r="AI46" s="72">
        <f>ROUND($D$46*AH46,2)</f>
        <v>348.84</v>
      </c>
      <c r="AJ46" s="72">
        <f t="shared" si="160"/>
        <v>8.5</v>
      </c>
      <c r="AK46" s="72">
        <f t="shared" si="161"/>
        <v>459</v>
      </c>
      <c r="AL46" s="88">
        <v>0.3</v>
      </c>
      <c r="AM46" s="72">
        <f t="shared" si="162"/>
        <v>137.69999999999999</v>
      </c>
      <c r="AN46" s="85">
        <f t="shared" si="163"/>
        <v>596.70000000000005</v>
      </c>
      <c r="AO46" s="26">
        <v>0</v>
      </c>
      <c r="AP46" s="72">
        <f>ROUND($D$46*AO46,2)</f>
        <v>0</v>
      </c>
      <c r="AQ46" s="31">
        <v>0</v>
      </c>
      <c r="AR46" s="72">
        <f>ROUND($D$46*AQ46,2)</f>
        <v>0</v>
      </c>
      <c r="AS46" s="72">
        <f t="shared" si="164"/>
        <v>0</v>
      </c>
      <c r="AT46" s="72">
        <f t="shared" si="165"/>
        <v>0</v>
      </c>
      <c r="AU46" s="88">
        <v>0</v>
      </c>
      <c r="AV46" s="72">
        <f t="shared" si="166"/>
        <v>0</v>
      </c>
      <c r="AW46" s="85">
        <f t="shared" si="167"/>
        <v>0</v>
      </c>
      <c r="AX46" s="161">
        <f t="shared" si="168"/>
        <v>3.54</v>
      </c>
      <c r="AY46" s="72">
        <f t="shared" si="169"/>
        <v>190.89</v>
      </c>
      <c r="AZ46" s="72">
        <f t="shared" si="170"/>
        <v>4.42</v>
      </c>
      <c r="BA46" s="72">
        <f t="shared" si="171"/>
        <v>238.82</v>
      </c>
      <c r="BB46" s="72">
        <f t="shared" si="172"/>
        <v>7.96</v>
      </c>
      <c r="BC46" s="72">
        <f t="shared" si="173"/>
        <v>429.71</v>
      </c>
      <c r="BD46" s="72">
        <f t="shared" si="174"/>
        <v>118.94</v>
      </c>
      <c r="BE46" s="85">
        <f t="shared" si="175"/>
        <v>548.65</v>
      </c>
    </row>
    <row r="47" spans="1:57" s="3" customFormat="1" ht="39" customHeight="1" x14ac:dyDescent="0.2">
      <c r="A47" s="96" t="s">
        <v>81</v>
      </c>
      <c r="B47" s="95" t="s">
        <v>82</v>
      </c>
      <c r="C47" s="94" t="s">
        <v>3</v>
      </c>
      <c r="D47" s="63">
        <v>123</v>
      </c>
      <c r="E47" s="26">
        <v>6.87</v>
      </c>
      <c r="F47" s="72">
        <f>ROUND($D$47*E47,2)</f>
        <v>845.01</v>
      </c>
      <c r="G47" s="31">
        <v>4.58</v>
      </c>
      <c r="H47" s="72">
        <f>ROUND($D$47*G47,2)</f>
        <v>563.34</v>
      </c>
      <c r="I47" s="72">
        <f t="shared" si="149"/>
        <v>11.45</v>
      </c>
      <c r="J47" s="72">
        <f t="shared" si="149"/>
        <v>1408.35</v>
      </c>
      <c r="K47" s="88">
        <v>0.3</v>
      </c>
      <c r="L47" s="72">
        <f t="shared" si="150"/>
        <v>422.51</v>
      </c>
      <c r="M47" s="85">
        <f t="shared" si="151"/>
        <v>1830.86</v>
      </c>
      <c r="N47" s="26">
        <v>5.35</v>
      </c>
      <c r="O47" s="72">
        <f>ROUND($D$47*N47,2)</f>
        <v>658.05</v>
      </c>
      <c r="P47" s="31">
        <v>12.48</v>
      </c>
      <c r="Q47" s="72">
        <f>ROUND($D$47*P47,2)</f>
        <v>1535.04</v>
      </c>
      <c r="R47" s="72">
        <f t="shared" si="152"/>
        <v>17.829999999999998</v>
      </c>
      <c r="S47" s="72">
        <f t="shared" si="153"/>
        <v>2193.09</v>
      </c>
      <c r="T47" s="88">
        <v>0.21</v>
      </c>
      <c r="U47" s="72">
        <f t="shared" si="154"/>
        <v>460.55</v>
      </c>
      <c r="V47" s="85">
        <f t="shared" si="155"/>
        <v>2653.64</v>
      </c>
      <c r="W47" s="26">
        <v>5</v>
      </c>
      <c r="X47" s="72">
        <f>ROUND($D$47*W47,2)</f>
        <v>615</v>
      </c>
      <c r="Y47" s="31">
        <v>5.6</v>
      </c>
      <c r="Z47" s="72">
        <f>ROUND($D$47*Y47,2)</f>
        <v>688.8</v>
      </c>
      <c r="AA47" s="72">
        <f t="shared" si="156"/>
        <v>10.6</v>
      </c>
      <c r="AB47" s="72">
        <f t="shared" si="157"/>
        <v>1303.8</v>
      </c>
      <c r="AC47" s="88">
        <v>0.3</v>
      </c>
      <c r="AD47" s="72">
        <f t="shared" si="158"/>
        <v>391.14</v>
      </c>
      <c r="AE47" s="85">
        <f t="shared" si="159"/>
        <v>1694.94</v>
      </c>
      <c r="AF47" s="26">
        <v>6.63</v>
      </c>
      <c r="AG47" s="72">
        <f>ROUND($D$47*AF47,2)</f>
        <v>815.49</v>
      </c>
      <c r="AH47" s="31">
        <v>7.65</v>
      </c>
      <c r="AI47" s="72">
        <f>ROUND($D$47*AH47,2)</f>
        <v>940.95</v>
      </c>
      <c r="AJ47" s="72">
        <f t="shared" si="160"/>
        <v>14.28</v>
      </c>
      <c r="AK47" s="72">
        <f t="shared" si="161"/>
        <v>1756.44</v>
      </c>
      <c r="AL47" s="88">
        <v>0.3</v>
      </c>
      <c r="AM47" s="72">
        <f t="shared" si="162"/>
        <v>526.92999999999995</v>
      </c>
      <c r="AN47" s="85">
        <f t="shared" si="163"/>
        <v>2283.37</v>
      </c>
      <c r="AO47" s="26">
        <v>0</v>
      </c>
      <c r="AP47" s="72">
        <f>ROUND($D$47*AO47,2)</f>
        <v>0</v>
      </c>
      <c r="AQ47" s="31">
        <v>0</v>
      </c>
      <c r="AR47" s="72">
        <f>ROUND($D$47*AQ47,2)</f>
        <v>0</v>
      </c>
      <c r="AS47" s="72">
        <f t="shared" si="164"/>
        <v>0</v>
      </c>
      <c r="AT47" s="72">
        <f t="shared" si="165"/>
        <v>0</v>
      </c>
      <c r="AU47" s="88">
        <v>0</v>
      </c>
      <c r="AV47" s="72">
        <f t="shared" si="166"/>
        <v>0</v>
      </c>
      <c r="AW47" s="85">
        <f t="shared" si="167"/>
        <v>0</v>
      </c>
      <c r="AX47" s="161">
        <f t="shared" si="168"/>
        <v>5.96</v>
      </c>
      <c r="AY47" s="72">
        <f t="shared" si="169"/>
        <v>733.39</v>
      </c>
      <c r="AZ47" s="72">
        <f t="shared" si="170"/>
        <v>7.58</v>
      </c>
      <c r="BA47" s="72">
        <f t="shared" si="171"/>
        <v>932.03</v>
      </c>
      <c r="BB47" s="72">
        <f t="shared" si="172"/>
        <v>13.54</v>
      </c>
      <c r="BC47" s="72">
        <f t="shared" si="173"/>
        <v>1665.42</v>
      </c>
      <c r="BD47" s="72">
        <f t="shared" si="174"/>
        <v>450.28</v>
      </c>
      <c r="BE47" s="85">
        <f t="shared" si="175"/>
        <v>2115.6999999999998</v>
      </c>
    </row>
    <row r="48" spans="1:57" s="3" customFormat="1" ht="39" customHeight="1" x14ac:dyDescent="0.2">
      <c r="A48" s="96" t="s">
        <v>83</v>
      </c>
      <c r="B48" s="62" t="s">
        <v>84</v>
      </c>
      <c r="C48" s="131" t="s">
        <v>0</v>
      </c>
      <c r="D48" s="63">
        <v>18</v>
      </c>
      <c r="E48" s="26">
        <v>6.38</v>
      </c>
      <c r="F48" s="72">
        <f>ROUND($D$48*E48,2)</f>
        <v>114.84</v>
      </c>
      <c r="G48" s="31">
        <v>4.25</v>
      </c>
      <c r="H48" s="72">
        <f>ROUND($D$48*G48,2)</f>
        <v>76.5</v>
      </c>
      <c r="I48" s="72">
        <f t="shared" si="149"/>
        <v>10.63</v>
      </c>
      <c r="J48" s="72">
        <f t="shared" si="149"/>
        <v>191.34</v>
      </c>
      <c r="K48" s="88">
        <v>0.3</v>
      </c>
      <c r="L48" s="72">
        <f t="shared" si="150"/>
        <v>57.4</v>
      </c>
      <c r="M48" s="85">
        <f t="shared" si="151"/>
        <v>248.74</v>
      </c>
      <c r="N48" s="26">
        <v>42.33</v>
      </c>
      <c r="O48" s="72">
        <f>ROUND($D$48*N48,2)</f>
        <v>761.94</v>
      </c>
      <c r="P48" s="31">
        <v>22.8</v>
      </c>
      <c r="Q48" s="72">
        <f>ROUND($D$48*P48,2)</f>
        <v>410.4</v>
      </c>
      <c r="R48" s="72">
        <f t="shared" si="152"/>
        <v>65.13</v>
      </c>
      <c r="S48" s="72">
        <f t="shared" si="153"/>
        <v>1172.3399999999999</v>
      </c>
      <c r="T48" s="88">
        <v>0.15</v>
      </c>
      <c r="U48" s="72">
        <f t="shared" si="154"/>
        <v>175.85</v>
      </c>
      <c r="V48" s="85">
        <f t="shared" si="155"/>
        <v>1348.19</v>
      </c>
      <c r="W48" s="26">
        <v>23.52</v>
      </c>
      <c r="X48" s="72">
        <f>ROUND($D$48*W48,2)</f>
        <v>423.36</v>
      </c>
      <c r="Y48" s="31">
        <v>15.68</v>
      </c>
      <c r="Z48" s="72">
        <f>ROUND($D$48*Y48,2)</f>
        <v>282.24</v>
      </c>
      <c r="AA48" s="72">
        <f t="shared" si="156"/>
        <v>39.200000000000003</v>
      </c>
      <c r="AB48" s="72">
        <f t="shared" si="157"/>
        <v>705.6</v>
      </c>
      <c r="AC48" s="88">
        <v>0.3</v>
      </c>
      <c r="AD48" s="72">
        <f t="shared" si="158"/>
        <v>211.68</v>
      </c>
      <c r="AE48" s="85">
        <f t="shared" si="159"/>
        <v>917.28</v>
      </c>
      <c r="AF48" s="26">
        <v>34</v>
      </c>
      <c r="AG48" s="72">
        <f>ROUND($D$48*AF48,2)</f>
        <v>612</v>
      </c>
      <c r="AH48" s="31">
        <v>17</v>
      </c>
      <c r="AI48" s="72">
        <f>ROUND($D$48*AH48,2)</f>
        <v>306</v>
      </c>
      <c r="AJ48" s="72">
        <f t="shared" si="160"/>
        <v>51</v>
      </c>
      <c r="AK48" s="72">
        <f t="shared" si="161"/>
        <v>918</v>
      </c>
      <c r="AL48" s="88">
        <v>0.3</v>
      </c>
      <c r="AM48" s="72">
        <f t="shared" si="162"/>
        <v>275.39999999999998</v>
      </c>
      <c r="AN48" s="85">
        <f t="shared" si="163"/>
        <v>1193.4000000000001</v>
      </c>
      <c r="AO48" s="26">
        <v>0</v>
      </c>
      <c r="AP48" s="72">
        <f>ROUND($D$48*AO48,2)</f>
        <v>0</v>
      </c>
      <c r="AQ48" s="31">
        <v>0</v>
      </c>
      <c r="AR48" s="72">
        <f>ROUND($D$48*AQ48,2)</f>
        <v>0</v>
      </c>
      <c r="AS48" s="72">
        <f t="shared" si="164"/>
        <v>0</v>
      </c>
      <c r="AT48" s="72">
        <f t="shared" si="165"/>
        <v>0</v>
      </c>
      <c r="AU48" s="88">
        <v>0</v>
      </c>
      <c r="AV48" s="72">
        <f t="shared" si="166"/>
        <v>0</v>
      </c>
      <c r="AW48" s="85">
        <f t="shared" si="167"/>
        <v>0</v>
      </c>
      <c r="AX48" s="161">
        <f t="shared" si="168"/>
        <v>26.56</v>
      </c>
      <c r="AY48" s="72">
        <f t="shared" si="169"/>
        <v>478.04</v>
      </c>
      <c r="AZ48" s="72">
        <f t="shared" si="170"/>
        <v>14.93</v>
      </c>
      <c r="BA48" s="72">
        <f t="shared" si="171"/>
        <v>268.79000000000002</v>
      </c>
      <c r="BB48" s="72">
        <f t="shared" si="172"/>
        <v>41.49</v>
      </c>
      <c r="BC48" s="72">
        <f t="shared" si="173"/>
        <v>746.82</v>
      </c>
      <c r="BD48" s="72">
        <f t="shared" si="174"/>
        <v>180.08</v>
      </c>
      <c r="BE48" s="85">
        <f t="shared" si="175"/>
        <v>926.9</v>
      </c>
    </row>
    <row r="49" spans="1:57" s="3" customFormat="1" ht="39" customHeight="1" x14ac:dyDescent="0.2">
      <c r="A49" s="96" t="s">
        <v>85</v>
      </c>
      <c r="B49" s="97" t="s">
        <v>86</v>
      </c>
      <c r="C49" s="94" t="s">
        <v>3</v>
      </c>
      <c r="D49" s="63">
        <v>27</v>
      </c>
      <c r="E49" s="26">
        <v>6.38</v>
      </c>
      <c r="F49" s="72">
        <f>ROUND($D$49*E49,2)</f>
        <v>172.26</v>
      </c>
      <c r="G49" s="31">
        <v>4.25</v>
      </c>
      <c r="H49" s="72">
        <f>ROUND($D$49*G49,2)</f>
        <v>114.75</v>
      </c>
      <c r="I49" s="72">
        <f t="shared" si="149"/>
        <v>10.63</v>
      </c>
      <c r="J49" s="72">
        <f t="shared" si="149"/>
        <v>287.01</v>
      </c>
      <c r="K49" s="88">
        <v>0.3</v>
      </c>
      <c r="L49" s="72">
        <f t="shared" si="150"/>
        <v>86.1</v>
      </c>
      <c r="M49" s="85">
        <f t="shared" si="151"/>
        <v>373.11</v>
      </c>
      <c r="N49" s="26">
        <v>5.37</v>
      </c>
      <c r="O49" s="72">
        <f>ROUND($D$49*N49,2)</f>
        <v>144.99</v>
      </c>
      <c r="P49" s="31">
        <v>7.41</v>
      </c>
      <c r="Q49" s="72">
        <f>ROUND($D$49*P49,2)</f>
        <v>200.07</v>
      </c>
      <c r="R49" s="72">
        <f t="shared" si="152"/>
        <v>12.78</v>
      </c>
      <c r="S49" s="72">
        <f t="shared" si="153"/>
        <v>345.06</v>
      </c>
      <c r="T49" s="88">
        <v>0.15</v>
      </c>
      <c r="U49" s="72">
        <f t="shared" si="154"/>
        <v>51.76</v>
      </c>
      <c r="V49" s="85">
        <f t="shared" si="155"/>
        <v>396.82</v>
      </c>
      <c r="W49" s="26">
        <v>6.72</v>
      </c>
      <c r="X49" s="72">
        <f>ROUND($D$49*W49,2)</f>
        <v>181.44</v>
      </c>
      <c r="Y49" s="31">
        <v>4.4800000000000004</v>
      </c>
      <c r="Z49" s="72">
        <f>ROUND($D$49*Y49,2)</f>
        <v>120.96</v>
      </c>
      <c r="AA49" s="72">
        <f t="shared" si="156"/>
        <v>11.2</v>
      </c>
      <c r="AB49" s="72">
        <f t="shared" si="157"/>
        <v>302.39999999999998</v>
      </c>
      <c r="AC49" s="88">
        <v>0.3</v>
      </c>
      <c r="AD49" s="72">
        <f t="shared" si="158"/>
        <v>90.72</v>
      </c>
      <c r="AE49" s="85">
        <f t="shared" si="159"/>
        <v>393.12</v>
      </c>
      <c r="AF49" s="26">
        <v>13.6</v>
      </c>
      <c r="AG49" s="72">
        <f>ROUND($D$49*AF49,2)</f>
        <v>367.2</v>
      </c>
      <c r="AH49" s="31">
        <v>5.95</v>
      </c>
      <c r="AI49" s="72">
        <f>ROUND($D$49*AH49,2)</f>
        <v>160.65</v>
      </c>
      <c r="AJ49" s="72">
        <f t="shared" si="160"/>
        <v>19.55</v>
      </c>
      <c r="AK49" s="72">
        <f t="shared" si="161"/>
        <v>527.85</v>
      </c>
      <c r="AL49" s="88">
        <v>0.3</v>
      </c>
      <c r="AM49" s="72">
        <f t="shared" si="162"/>
        <v>158.36000000000001</v>
      </c>
      <c r="AN49" s="85">
        <f t="shared" si="163"/>
        <v>686.21</v>
      </c>
      <c r="AO49" s="26">
        <v>0</v>
      </c>
      <c r="AP49" s="72">
        <f>ROUND($D$49*AO49,2)</f>
        <v>0</v>
      </c>
      <c r="AQ49" s="31">
        <v>0</v>
      </c>
      <c r="AR49" s="72">
        <f>ROUND($D$49*AQ49,2)</f>
        <v>0</v>
      </c>
      <c r="AS49" s="72">
        <f t="shared" si="164"/>
        <v>0</v>
      </c>
      <c r="AT49" s="72">
        <f t="shared" si="165"/>
        <v>0</v>
      </c>
      <c r="AU49" s="88">
        <v>0</v>
      </c>
      <c r="AV49" s="72">
        <f t="shared" si="166"/>
        <v>0</v>
      </c>
      <c r="AW49" s="85">
        <f t="shared" si="167"/>
        <v>0</v>
      </c>
      <c r="AX49" s="161">
        <f t="shared" si="168"/>
        <v>8.02</v>
      </c>
      <c r="AY49" s="72">
        <f t="shared" si="169"/>
        <v>216.47</v>
      </c>
      <c r="AZ49" s="72">
        <f t="shared" si="170"/>
        <v>5.52</v>
      </c>
      <c r="BA49" s="72">
        <f t="shared" si="171"/>
        <v>149.11000000000001</v>
      </c>
      <c r="BB49" s="72">
        <f t="shared" si="172"/>
        <v>13.54</v>
      </c>
      <c r="BC49" s="72">
        <f t="shared" si="173"/>
        <v>365.58</v>
      </c>
      <c r="BD49" s="72">
        <f t="shared" si="174"/>
        <v>96.74</v>
      </c>
      <c r="BE49" s="85">
        <f t="shared" si="175"/>
        <v>462.32</v>
      </c>
    </row>
    <row r="50" spans="1:57" s="3" customFormat="1" ht="39" customHeight="1" x14ac:dyDescent="0.2">
      <c r="A50" s="96" t="s">
        <v>87</v>
      </c>
      <c r="B50" s="95" t="s">
        <v>88</v>
      </c>
      <c r="C50" s="94" t="s">
        <v>3</v>
      </c>
      <c r="D50" s="63">
        <v>120</v>
      </c>
      <c r="E50" s="26">
        <v>8</v>
      </c>
      <c r="F50" s="72">
        <f>ROUND($D$50*E50,2)</f>
        <v>960</v>
      </c>
      <c r="G50" s="31">
        <v>10.37</v>
      </c>
      <c r="H50" s="72">
        <f>ROUND($D$50*G50,2)</f>
        <v>1244.4000000000001</v>
      </c>
      <c r="I50" s="72">
        <f t="shared" si="149"/>
        <v>18.37</v>
      </c>
      <c r="J50" s="72">
        <f t="shared" si="149"/>
        <v>2204.4</v>
      </c>
      <c r="K50" s="88">
        <v>0.3</v>
      </c>
      <c r="L50" s="72">
        <f t="shared" si="150"/>
        <v>661.32</v>
      </c>
      <c r="M50" s="85">
        <f t="shared" si="151"/>
        <v>2865.72</v>
      </c>
      <c r="N50" s="26">
        <v>7.42</v>
      </c>
      <c r="O50" s="72">
        <f>ROUND($D$50*N50,2)</f>
        <v>890.4</v>
      </c>
      <c r="P50" s="31">
        <v>36.22</v>
      </c>
      <c r="Q50" s="72">
        <f>ROUND($D$50*P50,2)</f>
        <v>4346.3999999999996</v>
      </c>
      <c r="R50" s="72">
        <f t="shared" si="152"/>
        <v>43.64</v>
      </c>
      <c r="S50" s="72">
        <f t="shared" si="153"/>
        <v>5236.8</v>
      </c>
      <c r="T50" s="88">
        <v>0.21</v>
      </c>
      <c r="U50" s="72">
        <f t="shared" si="154"/>
        <v>1099.73</v>
      </c>
      <c r="V50" s="85">
        <f t="shared" si="155"/>
        <v>6336.53</v>
      </c>
      <c r="W50" s="26">
        <v>16.8</v>
      </c>
      <c r="X50" s="72">
        <f>ROUND($D$50*W50,2)</f>
        <v>2016</v>
      </c>
      <c r="Y50" s="31">
        <v>67.2</v>
      </c>
      <c r="Z50" s="72">
        <f>ROUND($D$50*Y50,2)</f>
        <v>8064</v>
      </c>
      <c r="AA50" s="72">
        <f t="shared" si="156"/>
        <v>84</v>
      </c>
      <c r="AB50" s="72">
        <f t="shared" si="157"/>
        <v>10080</v>
      </c>
      <c r="AC50" s="88">
        <v>0.3</v>
      </c>
      <c r="AD50" s="72">
        <f t="shared" si="158"/>
        <v>3024</v>
      </c>
      <c r="AE50" s="85">
        <f t="shared" si="159"/>
        <v>13104</v>
      </c>
      <c r="AF50" s="26">
        <v>0</v>
      </c>
      <c r="AG50" s="72">
        <f>ROUND($D$50*AF50,2)</f>
        <v>0</v>
      </c>
      <c r="AH50" s="31">
        <v>3.57</v>
      </c>
      <c r="AI50" s="72">
        <f>ROUND($D$50*AH50,2)</f>
        <v>428.4</v>
      </c>
      <c r="AJ50" s="72">
        <f t="shared" si="160"/>
        <v>3.57</v>
      </c>
      <c r="AK50" s="72">
        <f t="shared" si="161"/>
        <v>428.4</v>
      </c>
      <c r="AL50" s="88">
        <v>0.3</v>
      </c>
      <c r="AM50" s="72">
        <f t="shared" si="162"/>
        <v>128.52000000000001</v>
      </c>
      <c r="AN50" s="85">
        <f t="shared" si="163"/>
        <v>556.91999999999996</v>
      </c>
      <c r="AO50" s="26">
        <v>0</v>
      </c>
      <c r="AP50" s="72">
        <f>ROUND($D$50*AO50,2)</f>
        <v>0</v>
      </c>
      <c r="AQ50" s="31">
        <v>0</v>
      </c>
      <c r="AR50" s="72">
        <f>ROUND($D$50*AQ50,2)</f>
        <v>0</v>
      </c>
      <c r="AS50" s="72">
        <f t="shared" si="164"/>
        <v>0</v>
      </c>
      <c r="AT50" s="72">
        <f t="shared" si="165"/>
        <v>0</v>
      </c>
      <c r="AU50" s="88">
        <v>0</v>
      </c>
      <c r="AV50" s="72">
        <f t="shared" si="166"/>
        <v>0</v>
      </c>
      <c r="AW50" s="85">
        <f t="shared" si="167"/>
        <v>0</v>
      </c>
      <c r="AX50" s="161">
        <f t="shared" si="168"/>
        <v>8.06</v>
      </c>
      <c r="AY50" s="72">
        <f t="shared" si="169"/>
        <v>966.6</v>
      </c>
      <c r="AZ50" s="72">
        <f t="shared" si="170"/>
        <v>29.34</v>
      </c>
      <c r="BA50" s="72">
        <f t="shared" si="171"/>
        <v>3520.8</v>
      </c>
      <c r="BB50" s="72">
        <f t="shared" si="172"/>
        <v>37.4</v>
      </c>
      <c r="BC50" s="72">
        <f t="shared" si="173"/>
        <v>4487.3999999999996</v>
      </c>
      <c r="BD50" s="72">
        <f t="shared" si="174"/>
        <v>1228.3900000000001</v>
      </c>
      <c r="BE50" s="85">
        <f t="shared" si="175"/>
        <v>5715.79</v>
      </c>
    </row>
    <row r="51" spans="1:57" s="3" customFormat="1" ht="39" customHeight="1" x14ac:dyDescent="0.2">
      <c r="A51" s="96" t="s">
        <v>89</v>
      </c>
      <c r="B51" s="95" t="s">
        <v>90</v>
      </c>
      <c r="C51" s="94" t="s">
        <v>0</v>
      </c>
      <c r="D51" s="63">
        <v>54</v>
      </c>
      <c r="E51" s="26">
        <v>6.67</v>
      </c>
      <c r="F51" s="72">
        <f>ROUND($D$51*E51,2)</f>
        <v>360.18</v>
      </c>
      <c r="G51" s="31">
        <v>4.45</v>
      </c>
      <c r="H51" s="72">
        <f>ROUND($D$51*G51,2)</f>
        <v>240.3</v>
      </c>
      <c r="I51" s="72">
        <f t="shared" si="149"/>
        <v>11.12</v>
      </c>
      <c r="J51" s="72">
        <f t="shared" si="149"/>
        <v>600.48</v>
      </c>
      <c r="K51" s="88">
        <v>0.3</v>
      </c>
      <c r="L51" s="72">
        <f t="shared" si="150"/>
        <v>180.14</v>
      </c>
      <c r="M51" s="85">
        <f t="shared" si="151"/>
        <v>780.62</v>
      </c>
      <c r="N51" s="26">
        <v>8.42</v>
      </c>
      <c r="O51" s="72">
        <f>ROUND($D$51*N51,2)</f>
        <v>454.68</v>
      </c>
      <c r="P51" s="31">
        <v>10.3</v>
      </c>
      <c r="Q51" s="72">
        <f>ROUND($D$51*P51,2)</f>
        <v>556.20000000000005</v>
      </c>
      <c r="R51" s="72">
        <f t="shared" si="152"/>
        <v>18.72</v>
      </c>
      <c r="S51" s="72">
        <f t="shared" si="153"/>
        <v>1010.88</v>
      </c>
      <c r="T51" s="88">
        <v>0.21</v>
      </c>
      <c r="U51" s="72">
        <f t="shared" si="154"/>
        <v>212.28</v>
      </c>
      <c r="V51" s="85">
        <f t="shared" si="155"/>
        <v>1223.1600000000001</v>
      </c>
      <c r="W51" s="26">
        <v>1.76</v>
      </c>
      <c r="X51" s="72">
        <f>ROUND($D$51*W51,2)</f>
        <v>95.04</v>
      </c>
      <c r="Y51" s="31">
        <v>2.2400000000000002</v>
      </c>
      <c r="Z51" s="72">
        <f>ROUND($D$51*Y51,2)</f>
        <v>120.96</v>
      </c>
      <c r="AA51" s="72">
        <f t="shared" si="156"/>
        <v>4</v>
      </c>
      <c r="AB51" s="72">
        <f t="shared" si="157"/>
        <v>216</v>
      </c>
      <c r="AC51" s="88">
        <v>0.3</v>
      </c>
      <c r="AD51" s="72">
        <f t="shared" si="158"/>
        <v>64.8</v>
      </c>
      <c r="AE51" s="85">
        <f t="shared" si="159"/>
        <v>280.8</v>
      </c>
      <c r="AF51" s="26">
        <v>3.23</v>
      </c>
      <c r="AG51" s="72">
        <f>ROUND($D$51*AF51,2)</f>
        <v>174.42</v>
      </c>
      <c r="AH51" s="31">
        <v>7.65</v>
      </c>
      <c r="AI51" s="72">
        <f>ROUND($D$51*AH51,2)</f>
        <v>413.1</v>
      </c>
      <c r="AJ51" s="72">
        <f t="shared" si="160"/>
        <v>10.88</v>
      </c>
      <c r="AK51" s="72">
        <f t="shared" si="161"/>
        <v>587.52</v>
      </c>
      <c r="AL51" s="88">
        <v>0.3</v>
      </c>
      <c r="AM51" s="72">
        <f t="shared" si="162"/>
        <v>176.26</v>
      </c>
      <c r="AN51" s="85">
        <f t="shared" si="163"/>
        <v>763.78</v>
      </c>
      <c r="AO51" s="26">
        <v>0</v>
      </c>
      <c r="AP51" s="72">
        <f>ROUND($D$51*AO51,2)</f>
        <v>0</v>
      </c>
      <c r="AQ51" s="31">
        <v>0</v>
      </c>
      <c r="AR51" s="72">
        <f>ROUND($D$51*AQ51,2)</f>
        <v>0</v>
      </c>
      <c r="AS51" s="72">
        <f t="shared" si="164"/>
        <v>0</v>
      </c>
      <c r="AT51" s="72">
        <f t="shared" si="165"/>
        <v>0</v>
      </c>
      <c r="AU51" s="88">
        <v>0</v>
      </c>
      <c r="AV51" s="72">
        <f t="shared" si="166"/>
        <v>0</v>
      </c>
      <c r="AW51" s="85">
        <f t="shared" si="167"/>
        <v>0</v>
      </c>
      <c r="AX51" s="161">
        <f t="shared" si="168"/>
        <v>5.0199999999999996</v>
      </c>
      <c r="AY51" s="72">
        <f t="shared" si="169"/>
        <v>271.08</v>
      </c>
      <c r="AZ51" s="72">
        <f t="shared" si="170"/>
        <v>6.16</v>
      </c>
      <c r="BA51" s="72">
        <f t="shared" si="171"/>
        <v>332.64</v>
      </c>
      <c r="BB51" s="72">
        <f t="shared" si="172"/>
        <v>11.18</v>
      </c>
      <c r="BC51" s="72">
        <f t="shared" si="173"/>
        <v>603.72</v>
      </c>
      <c r="BD51" s="72">
        <f t="shared" si="174"/>
        <v>158.37</v>
      </c>
      <c r="BE51" s="85">
        <f t="shared" si="175"/>
        <v>762.09</v>
      </c>
    </row>
    <row r="52" spans="1:57" s="3" customFormat="1" ht="39" customHeight="1" thickBot="1" x14ac:dyDescent="0.25">
      <c r="A52" s="50" t="s">
        <v>91</v>
      </c>
      <c r="B52" s="98" t="s">
        <v>92</v>
      </c>
      <c r="C52" s="51" t="s">
        <v>3</v>
      </c>
      <c r="D52" s="70">
        <v>52</v>
      </c>
      <c r="E52" s="27">
        <v>6.11</v>
      </c>
      <c r="F52" s="72">
        <f>ROUND($D$52*E52,2)</f>
        <v>317.72000000000003</v>
      </c>
      <c r="G52" s="31">
        <v>4.07</v>
      </c>
      <c r="H52" s="72">
        <f>ROUND($D$52*G52,2)</f>
        <v>211.64</v>
      </c>
      <c r="I52" s="72">
        <f t="shared" si="149"/>
        <v>10.18</v>
      </c>
      <c r="J52" s="72">
        <f t="shared" si="149"/>
        <v>529.36</v>
      </c>
      <c r="K52" s="88">
        <v>0.3</v>
      </c>
      <c r="L52" s="72">
        <f t="shared" si="150"/>
        <v>158.81</v>
      </c>
      <c r="M52" s="85">
        <f t="shared" si="151"/>
        <v>688.17</v>
      </c>
      <c r="N52" s="27">
        <v>6.08</v>
      </c>
      <c r="O52" s="72">
        <f>ROUND($D$52*N52,2)</f>
        <v>316.16000000000003</v>
      </c>
      <c r="P52" s="31">
        <v>12.35</v>
      </c>
      <c r="Q52" s="72">
        <f>ROUND($D$52*P52,2)</f>
        <v>642.20000000000005</v>
      </c>
      <c r="R52" s="72">
        <f t="shared" si="152"/>
        <v>18.43</v>
      </c>
      <c r="S52" s="72">
        <f t="shared" si="153"/>
        <v>958.36</v>
      </c>
      <c r="T52" s="88">
        <v>0.21</v>
      </c>
      <c r="U52" s="72">
        <f t="shared" si="154"/>
        <v>201.26</v>
      </c>
      <c r="V52" s="85">
        <f t="shared" si="155"/>
        <v>1159.6199999999999</v>
      </c>
      <c r="W52" s="27">
        <v>5</v>
      </c>
      <c r="X52" s="72">
        <f>ROUND($D$52*W52,2)</f>
        <v>260</v>
      </c>
      <c r="Y52" s="31">
        <v>5.6</v>
      </c>
      <c r="Z52" s="72">
        <f>ROUND($D$52*Y52,2)</f>
        <v>291.2</v>
      </c>
      <c r="AA52" s="72">
        <f t="shared" si="156"/>
        <v>10.6</v>
      </c>
      <c r="AB52" s="72">
        <f t="shared" si="157"/>
        <v>551.20000000000005</v>
      </c>
      <c r="AC52" s="88">
        <v>0.3</v>
      </c>
      <c r="AD52" s="72">
        <f t="shared" si="158"/>
        <v>165.36</v>
      </c>
      <c r="AE52" s="85">
        <f t="shared" si="159"/>
        <v>716.56</v>
      </c>
      <c r="AF52" s="27">
        <v>6.63</v>
      </c>
      <c r="AG52" s="72">
        <f>ROUND($D$52*AF52,2)</f>
        <v>344.76</v>
      </c>
      <c r="AH52" s="31">
        <v>7.65</v>
      </c>
      <c r="AI52" s="72">
        <f>ROUND($D$52*AH52,2)</f>
        <v>397.8</v>
      </c>
      <c r="AJ52" s="72">
        <f t="shared" si="160"/>
        <v>14.28</v>
      </c>
      <c r="AK52" s="72">
        <f t="shared" si="161"/>
        <v>742.56</v>
      </c>
      <c r="AL52" s="88">
        <v>0.3</v>
      </c>
      <c r="AM52" s="72">
        <f t="shared" si="162"/>
        <v>222.77</v>
      </c>
      <c r="AN52" s="85">
        <f t="shared" si="163"/>
        <v>965.33</v>
      </c>
      <c r="AO52" s="27">
        <v>0</v>
      </c>
      <c r="AP52" s="72">
        <f>ROUND($D$52*AO52,2)</f>
        <v>0</v>
      </c>
      <c r="AQ52" s="31">
        <v>0</v>
      </c>
      <c r="AR52" s="72">
        <f>ROUND($D$52*AQ52,2)</f>
        <v>0</v>
      </c>
      <c r="AS52" s="72">
        <f t="shared" si="164"/>
        <v>0</v>
      </c>
      <c r="AT52" s="72">
        <f t="shared" si="165"/>
        <v>0</v>
      </c>
      <c r="AU52" s="88">
        <v>0</v>
      </c>
      <c r="AV52" s="72">
        <f t="shared" si="166"/>
        <v>0</v>
      </c>
      <c r="AW52" s="85">
        <f t="shared" si="167"/>
        <v>0</v>
      </c>
      <c r="AX52" s="162">
        <f t="shared" si="168"/>
        <v>5.96</v>
      </c>
      <c r="AY52" s="72">
        <f t="shared" si="169"/>
        <v>309.66000000000003</v>
      </c>
      <c r="AZ52" s="72">
        <f t="shared" si="170"/>
        <v>7.42</v>
      </c>
      <c r="BA52" s="72">
        <f t="shared" si="171"/>
        <v>385.71</v>
      </c>
      <c r="BB52" s="72">
        <f t="shared" si="172"/>
        <v>13.37</v>
      </c>
      <c r="BC52" s="72">
        <f t="shared" si="173"/>
        <v>695.37</v>
      </c>
      <c r="BD52" s="72">
        <f t="shared" si="174"/>
        <v>187.05</v>
      </c>
      <c r="BE52" s="85">
        <f t="shared" si="175"/>
        <v>882.42</v>
      </c>
    </row>
    <row r="53" spans="1:57" s="3" customFormat="1" ht="39" customHeight="1" thickBot="1" x14ac:dyDescent="0.25">
      <c r="A53" s="19"/>
      <c r="B53" s="20"/>
      <c r="C53" s="21"/>
      <c r="D53" s="22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  <c r="AR53" s="23"/>
      <c r="AS53" s="23"/>
      <c r="AT53" s="23"/>
      <c r="AU53" s="23"/>
      <c r="AV53" s="23"/>
      <c r="AW53" s="23"/>
      <c r="AX53" s="23"/>
      <c r="AY53" s="23"/>
      <c r="AZ53" s="23"/>
      <c r="BA53" s="23"/>
      <c r="BB53" s="23"/>
      <c r="BC53" s="23"/>
      <c r="BD53" s="23"/>
      <c r="BE53" s="23"/>
    </row>
    <row r="54" spans="1:57" s="5" customFormat="1" ht="39" customHeight="1" thickBot="1" x14ac:dyDescent="0.25">
      <c r="A54" s="16" t="s">
        <v>93</v>
      </c>
      <c r="B54" s="230" t="s">
        <v>94</v>
      </c>
      <c r="C54" s="231"/>
      <c r="D54" s="232"/>
      <c r="E54" s="155">
        <f t="shared" ref="E54:L54" si="176">SUM(E55:E58)</f>
        <v>53.67</v>
      </c>
      <c r="F54" s="156">
        <f t="shared" si="176"/>
        <v>1932.12</v>
      </c>
      <c r="G54" s="156">
        <f t="shared" si="176"/>
        <v>35.78</v>
      </c>
      <c r="H54" s="156">
        <f t="shared" si="176"/>
        <v>1288.08</v>
      </c>
      <c r="I54" s="156">
        <f t="shared" si="176"/>
        <v>89.45</v>
      </c>
      <c r="J54" s="156">
        <f t="shared" si="176"/>
        <v>3220.2</v>
      </c>
      <c r="K54" s="156"/>
      <c r="L54" s="156">
        <f t="shared" si="176"/>
        <v>966.05</v>
      </c>
      <c r="M54" s="17">
        <f>SUM(M55:M58)</f>
        <v>4186.25</v>
      </c>
      <c r="N54" s="155">
        <f t="shared" ref="N54:S54" si="177">SUM(N55:N58)</f>
        <v>94.76</v>
      </c>
      <c r="O54" s="156">
        <f t="shared" si="177"/>
        <v>3411.36</v>
      </c>
      <c r="P54" s="156">
        <f t="shared" si="177"/>
        <v>142.13999999999999</v>
      </c>
      <c r="Q54" s="156">
        <f t="shared" si="177"/>
        <v>5117.04</v>
      </c>
      <c r="R54" s="156">
        <f t="shared" si="177"/>
        <v>236.9</v>
      </c>
      <c r="S54" s="156">
        <f t="shared" si="177"/>
        <v>8528.4</v>
      </c>
      <c r="T54" s="156"/>
      <c r="U54" s="156">
        <f t="shared" ref="U54" si="178">SUM(U55:U58)</f>
        <v>1596.35</v>
      </c>
      <c r="V54" s="17">
        <f>SUM(V55:V58)</f>
        <v>10124.75</v>
      </c>
      <c r="W54" s="155">
        <f t="shared" ref="W54:AB54" si="179">SUM(W55:W58)</f>
        <v>26.37</v>
      </c>
      <c r="X54" s="156">
        <f t="shared" si="179"/>
        <v>949.32</v>
      </c>
      <c r="Y54" s="156">
        <f t="shared" si="179"/>
        <v>75.010000000000005</v>
      </c>
      <c r="Z54" s="156">
        <f t="shared" si="179"/>
        <v>2700.36</v>
      </c>
      <c r="AA54" s="156">
        <f t="shared" si="179"/>
        <v>101.38</v>
      </c>
      <c r="AB54" s="156">
        <f t="shared" si="179"/>
        <v>3649.68</v>
      </c>
      <c r="AC54" s="156"/>
      <c r="AD54" s="156">
        <f t="shared" ref="AD54" si="180">SUM(AD55:AD58)</f>
        <v>1094.9000000000001</v>
      </c>
      <c r="AE54" s="17">
        <f>SUM(AE55:AE58)</f>
        <v>4744.58</v>
      </c>
      <c r="AF54" s="155">
        <f t="shared" ref="AF54:AK54" si="181">SUM(AF55:AF58)</f>
        <v>59.84</v>
      </c>
      <c r="AG54" s="156">
        <f t="shared" si="181"/>
        <v>2154.2399999999998</v>
      </c>
      <c r="AH54" s="156">
        <f t="shared" si="181"/>
        <v>57.8</v>
      </c>
      <c r="AI54" s="156">
        <f t="shared" si="181"/>
        <v>2080.8000000000002</v>
      </c>
      <c r="AJ54" s="156">
        <f t="shared" si="181"/>
        <v>117.64</v>
      </c>
      <c r="AK54" s="156">
        <f t="shared" si="181"/>
        <v>4235.04</v>
      </c>
      <c r="AL54" s="156"/>
      <c r="AM54" s="156">
        <f t="shared" ref="AM54" si="182">SUM(AM55:AM58)</f>
        <v>1270.51</v>
      </c>
      <c r="AN54" s="17">
        <f>SUM(AN55:AN58)</f>
        <v>5505.55</v>
      </c>
      <c r="AO54" s="155">
        <f t="shared" ref="AO54:AT54" si="183">SUM(AO55:AO58)</f>
        <v>0</v>
      </c>
      <c r="AP54" s="156">
        <f t="shared" si="183"/>
        <v>0</v>
      </c>
      <c r="AQ54" s="156">
        <f t="shared" si="183"/>
        <v>0</v>
      </c>
      <c r="AR54" s="156">
        <f t="shared" si="183"/>
        <v>0</v>
      </c>
      <c r="AS54" s="156">
        <f t="shared" si="183"/>
        <v>0</v>
      </c>
      <c r="AT54" s="156">
        <f t="shared" si="183"/>
        <v>0</v>
      </c>
      <c r="AU54" s="156"/>
      <c r="AV54" s="156">
        <f t="shared" ref="AV54" si="184">SUM(AV55:AV58)</f>
        <v>0</v>
      </c>
      <c r="AW54" s="17">
        <f>SUM(AW55:AW58)</f>
        <v>0</v>
      </c>
      <c r="AX54" s="155">
        <f t="shared" ref="AX54:BC54" si="185">SUM(AX55:AX58)</f>
        <v>58.66</v>
      </c>
      <c r="AY54" s="156">
        <f t="shared" si="185"/>
        <v>2111.7600000000002</v>
      </c>
      <c r="AZ54" s="156">
        <f t="shared" si="185"/>
        <v>77.69</v>
      </c>
      <c r="BA54" s="156">
        <f t="shared" si="185"/>
        <v>2796.57</v>
      </c>
      <c r="BB54" s="156">
        <f t="shared" si="185"/>
        <v>136.35</v>
      </c>
      <c r="BC54" s="156">
        <f t="shared" si="185"/>
        <v>4908.33</v>
      </c>
      <c r="BD54" s="156">
        <f t="shared" ref="BD54" si="186">SUM(BD55:BD58)</f>
        <v>1231.96</v>
      </c>
      <c r="BE54" s="17">
        <f>SUM(BE55:BE58)</f>
        <v>6140.29</v>
      </c>
    </row>
    <row r="55" spans="1:57" s="3" customFormat="1" ht="39" customHeight="1" x14ac:dyDescent="0.2">
      <c r="A55" s="132" t="s">
        <v>95</v>
      </c>
      <c r="B55" s="99" t="s">
        <v>96</v>
      </c>
      <c r="C55" s="49" t="s">
        <v>0</v>
      </c>
      <c r="D55" s="100">
        <v>36</v>
      </c>
      <c r="E55" s="25">
        <v>22.22</v>
      </c>
      <c r="F55" s="71">
        <f>ROUND($D$55*E55,2)</f>
        <v>799.92</v>
      </c>
      <c r="G55" s="30">
        <v>14.81</v>
      </c>
      <c r="H55" s="71">
        <f>ROUND($D$55*G55,2)</f>
        <v>533.16</v>
      </c>
      <c r="I55" s="71">
        <f t="shared" ref="I55:J58" si="187">E55+G55</f>
        <v>37.03</v>
      </c>
      <c r="J55" s="71">
        <f t="shared" si="187"/>
        <v>1333.08</v>
      </c>
      <c r="K55" s="87">
        <v>0.3</v>
      </c>
      <c r="L55" s="71">
        <f t="shared" ref="L55:L58" si="188">ROUND(J55*K55,2)</f>
        <v>399.92</v>
      </c>
      <c r="M55" s="84">
        <f t="shared" ref="M55:M58" si="189">J55+L55</f>
        <v>1733</v>
      </c>
      <c r="N55" s="25">
        <v>36.04</v>
      </c>
      <c r="O55" s="71">
        <f>ROUND($D$55*N55,2)</f>
        <v>1297.44</v>
      </c>
      <c r="P55" s="30">
        <v>54.06</v>
      </c>
      <c r="Q55" s="71">
        <f>ROUND($D$55*P55,2)</f>
        <v>1946.16</v>
      </c>
      <c r="R55" s="71">
        <f t="shared" ref="R55:R58" si="190">N55+P55</f>
        <v>90.1</v>
      </c>
      <c r="S55" s="71">
        <f t="shared" ref="S55:S58" si="191">O55+Q55</f>
        <v>3243.6</v>
      </c>
      <c r="T55" s="87">
        <v>0.15</v>
      </c>
      <c r="U55" s="71">
        <f t="shared" ref="U55:U58" si="192">ROUND(S55*T55,2)</f>
        <v>486.54</v>
      </c>
      <c r="V55" s="84">
        <f t="shared" ref="V55:V58" si="193">S55+U55</f>
        <v>3730.14</v>
      </c>
      <c r="W55" s="25">
        <v>12.44</v>
      </c>
      <c r="X55" s="71">
        <f>ROUND($D$55*W55,2)</f>
        <v>447.84</v>
      </c>
      <c r="Y55" s="30">
        <v>37.33</v>
      </c>
      <c r="Z55" s="71">
        <f>ROUND($D$55*Y55,2)</f>
        <v>1343.88</v>
      </c>
      <c r="AA55" s="71">
        <f t="shared" ref="AA55:AA58" si="194">W55+Y55</f>
        <v>49.77</v>
      </c>
      <c r="AB55" s="71">
        <f t="shared" ref="AB55:AB58" si="195">X55+Z55</f>
        <v>1791.72</v>
      </c>
      <c r="AC55" s="87">
        <v>0.3</v>
      </c>
      <c r="AD55" s="71">
        <f t="shared" ref="AD55:AD58" si="196">ROUND(AB55*AC55,2)</f>
        <v>537.52</v>
      </c>
      <c r="AE55" s="84">
        <f t="shared" ref="AE55:AE58" si="197">AB55+AD55</f>
        <v>2329.2399999999998</v>
      </c>
      <c r="AF55" s="25">
        <v>17</v>
      </c>
      <c r="AG55" s="71">
        <f>ROUND($D$55*AF55,2)</f>
        <v>612</v>
      </c>
      <c r="AH55" s="30">
        <v>10.199999999999999</v>
      </c>
      <c r="AI55" s="71">
        <f>ROUND($D$55*AH55,2)</f>
        <v>367.2</v>
      </c>
      <c r="AJ55" s="71">
        <f t="shared" ref="AJ55:AJ58" si="198">AF55+AH55</f>
        <v>27.2</v>
      </c>
      <c r="AK55" s="71">
        <f t="shared" ref="AK55:AK58" si="199">AG55+AI55</f>
        <v>979.2</v>
      </c>
      <c r="AL55" s="87">
        <v>0.3</v>
      </c>
      <c r="AM55" s="71">
        <f t="shared" ref="AM55:AM58" si="200">ROUND(AK55*AL55,2)</f>
        <v>293.76</v>
      </c>
      <c r="AN55" s="84">
        <f t="shared" ref="AN55:AN58" si="201">AK55+AM55</f>
        <v>1272.96</v>
      </c>
      <c r="AO55" s="25">
        <v>0</v>
      </c>
      <c r="AP55" s="71">
        <f>ROUND($D$55*AO55,2)</f>
        <v>0</v>
      </c>
      <c r="AQ55" s="30">
        <v>0</v>
      </c>
      <c r="AR55" s="71">
        <f>ROUND($D$55*AQ55,2)</f>
        <v>0</v>
      </c>
      <c r="AS55" s="71">
        <f t="shared" ref="AS55:AS58" si="202">AO55+AQ55</f>
        <v>0</v>
      </c>
      <c r="AT55" s="71">
        <f t="shared" ref="AT55:AT58" si="203">AP55+AR55</f>
        <v>0</v>
      </c>
      <c r="AU55" s="87">
        <v>0</v>
      </c>
      <c r="AV55" s="71">
        <f t="shared" ref="AV55:AV58" si="204">ROUND(AT55*AU55,2)</f>
        <v>0</v>
      </c>
      <c r="AW55" s="84">
        <f t="shared" ref="AW55:AW58" si="205">AT55+AV55</f>
        <v>0</v>
      </c>
      <c r="AX55" s="160">
        <f t="shared" ref="AX55:AX58" si="206">ROUND((SUM(E55+N55+W55+AF55)/4),2)</f>
        <v>21.93</v>
      </c>
      <c r="AY55" s="71">
        <f t="shared" ref="AY55:AY58" si="207">ROUND(SUM(F55+O55+X55+AG55)/4,2)</f>
        <v>789.3</v>
      </c>
      <c r="AZ55" s="71">
        <f t="shared" ref="AZ55:AZ58" si="208">ROUND(SUM(G55+P55+Y55+AH55)/4,2)</f>
        <v>29.1</v>
      </c>
      <c r="BA55" s="71">
        <f t="shared" ref="BA55:BA58" si="209">ROUND(SUM(H55+Q55+Z55+AI55)/4,2)</f>
        <v>1047.5999999999999</v>
      </c>
      <c r="BB55" s="71">
        <f t="shared" ref="BB55:BB58" si="210">ROUND(SUM(I55+R55+AA55+AJ55)/4,2)</f>
        <v>51.03</v>
      </c>
      <c r="BC55" s="71">
        <f t="shared" ref="BC55:BC58" si="211">ROUND(SUM(J55+S55+AB55+AK55)/4,2)</f>
        <v>1836.9</v>
      </c>
      <c r="BD55" s="71">
        <f t="shared" ref="BD55:BD58" si="212">ROUND(SUM(L55+U55+AD55+AM55)/4,2)</f>
        <v>429.44</v>
      </c>
      <c r="BE55" s="84">
        <f>BC55+BD55</f>
        <v>2266.34</v>
      </c>
    </row>
    <row r="56" spans="1:57" s="3" customFormat="1" ht="39" customHeight="1" x14ac:dyDescent="0.2">
      <c r="A56" s="133" t="s">
        <v>97</v>
      </c>
      <c r="B56" s="95" t="s">
        <v>98</v>
      </c>
      <c r="C56" s="94" t="s">
        <v>0</v>
      </c>
      <c r="D56" s="63">
        <v>36</v>
      </c>
      <c r="E56" s="26">
        <v>8.73</v>
      </c>
      <c r="F56" s="72">
        <f>ROUND($D$56*E56,2)</f>
        <v>314.27999999999997</v>
      </c>
      <c r="G56" s="31">
        <v>5.82</v>
      </c>
      <c r="H56" s="72">
        <f>ROUND($D$56*G56,2)</f>
        <v>209.52</v>
      </c>
      <c r="I56" s="72">
        <f t="shared" si="187"/>
        <v>14.55</v>
      </c>
      <c r="J56" s="72">
        <f t="shared" si="187"/>
        <v>523.79999999999995</v>
      </c>
      <c r="K56" s="88">
        <v>0.3</v>
      </c>
      <c r="L56" s="72">
        <f t="shared" si="188"/>
        <v>157.13999999999999</v>
      </c>
      <c r="M56" s="85">
        <f t="shared" si="189"/>
        <v>680.94</v>
      </c>
      <c r="N56" s="26">
        <v>14.68</v>
      </c>
      <c r="O56" s="72">
        <f>ROUND($D$56*N56,2)</f>
        <v>528.48</v>
      </c>
      <c r="P56" s="31">
        <v>22.02</v>
      </c>
      <c r="Q56" s="72">
        <f>ROUND($D$56*P56,2)</f>
        <v>792.72</v>
      </c>
      <c r="R56" s="72">
        <f t="shared" si="190"/>
        <v>36.700000000000003</v>
      </c>
      <c r="S56" s="72">
        <f t="shared" si="191"/>
        <v>1321.2</v>
      </c>
      <c r="T56" s="88">
        <v>0.21</v>
      </c>
      <c r="U56" s="72">
        <f t="shared" si="192"/>
        <v>277.45</v>
      </c>
      <c r="V56" s="85">
        <f t="shared" si="193"/>
        <v>1598.65</v>
      </c>
      <c r="W56" s="26">
        <v>3.36</v>
      </c>
      <c r="X56" s="72">
        <f>ROUND($D$56*W56,2)</f>
        <v>120.96</v>
      </c>
      <c r="Y56" s="31">
        <v>9.68</v>
      </c>
      <c r="Z56" s="72">
        <f>ROUND($D$56*Y56,2)</f>
        <v>348.48</v>
      </c>
      <c r="AA56" s="72">
        <f t="shared" si="194"/>
        <v>13.04</v>
      </c>
      <c r="AB56" s="72">
        <f t="shared" si="195"/>
        <v>469.44</v>
      </c>
      <c r="AC56" s="88">
        <v>0.3</v>
      </c>
      <c r="AD56" s="72">
        <f t="shared" si="196"/>
        <v>140.83000000000001</v>
      </c>
      <c r="AE56" s="85">
        <f t="shared" si="197"/>
        <v>610.27</v>
      </c>
      <c r="AF56" s="26">
        <v>27.2</v>
      </c>
      <c r="AG56" s="72">
        <f>ROUND($D$56*AF56,2)</f>
        <v>979.2</v>
      </c>
      <c r="AH56" s="31">
        <v>25.5</v>
      </c>
      <c r="AI56" s="72">
        <f>ROUND($D$56*AH56,2)</f>
        <v>918</v>
      </c>
      <c r="AJ56" s="72">
        <f t="shared" si="198"/>
        <v>52.7</v>
      </c>
      <c r="AK56" s="72">
        <f t="shared" si="199"/>
        <v>1897.2</v>
      </c>
      <c r="AL56" s="88">
        <v>0.3</v>
      </c>
      <c r="AM56" s="72">
        <f t="shared" si="200"/>
        <v>569.16</v>
      </c>
      <c r="AN56" s="85">
        <f t="shared" si="201"/>
        <v>2466.36</v>
      </c>
      <c r="AO56" s="26">
        <v>0</v>
      </c>
      <c r="AP56" s="72">
        <f>ROUND($D$56*AO56,2)</f>
        <v>0</v>
      </c>
      <c r="AQ56" s="31">
        <v>0</v>
      </c>
      <c r="AR56" s="72">
        <f>ROUND($D$56*AQ56,2)</f>
        <v>0</v>
      </c>
      <c r="AS56" s="72">
        <f t="shared" si="202"/>
        <v>0</v>
      </c>
      <c r="AT56" s="72">
        <f t="shared" si="203"/>
        <v>0</v>
      </c>
      <c r="AU56" s="88">
        <v>0</v>
      </c>
      <c r="AV56" s="72">
        <f t="shared" si="204"/>
        <v>0</v>
      </c>
      <c r="AW56" s="85">
        <f t="shared" si="205"/>
        <v>0</v>
      </c>
      <c r="AX56" s="161">
        <f t="shared" si="206"/>
        <v>13.49</v>
      </c>
      <c r="AY56" s="72">
        <f t="shared" si="207"/>
        <v>485.73</v>
      </c>
      <c r="AZ56" s="72">
        <f t="shared" si="208"/>
        <v>15.76</v>
      </c>
      <c r="BA56" s="72">
        <f t="shared" si="209"/>
        <v>567.17999999999995</v>
      </c>
      <c r="BB56" s="72">
        <f t="shared" si="210"/>
        <v>29.25</v>
      </c>
      <c r="BC56" s="72">
        <f t="shared" si="211"/>
        <v>1052.9100000000001</v>
      </c>
      <c r="BD56" s="72">
        <f t="shared" si="212"/>
        <v>286.14999999999998</v>
      </c>
      <c r="BE56" s="85">
        <f>BC56+BD56</f>
        <v>1339.06</v>
      </c>
    </row>
    <row r="57" spans="1:57" s="3" customFormat="1" ht="39" customHeight="1" x14ac:dyDescent="0.2">
      <c r="A57" s="133" t="s">
        <v>99</v>
      </c>
      <c r="B57" s="95" t="s">
        <v>100</v>
      </c>
      <c r="C57" s="94" t="s">
        <v>0</v>
      </c>
      <c r="D57" s="63">
        <v>36</v>
      </c>
      <c r="E57" s="26">
        <v>9.59</v>
      </c>
      <c r="F57" s="72">
        <f>ROUND($D$57*E57,2)</f>
        <v>345.24</v>
      </c>
      <c r="G57" s="31">
        <v>6.39</v>
      </c>
      <c r="H57" s="72">
        <f>ROUND($D$57*G57,2)</f>
        <v>230.04</v>
      </c>
      <c r="I57" s="72">
        <f t="shared" si="187"/>
        <v>15.98</v>
      </c>
      <c r="J57" s="72">
        <f t="shared" si="187"/>
        <v>575.28</v>
      </c>
      <c r="K57" s="88">
        <v>0.3</v>
      </c>
      <c r="L57" s="72">
        <f t="shared" si="188"/>
        <v>172.58</v>
      </c>
      <c r="M57" s="85">
        <f t="shared" si="189"/>
        <v>747.86</v>
      </c>
      <c r="N57" s="26">
        <v>22.02</v>
      </c>
      <c r="O57" s="72">
        <f>ROUND($D$57*N57,2)</f>
        <v>792.72</v>
      </c>
      <c r="P57" s="31">
        <v>33.03</v>
      </c>
      <c r="Q57" s="72">
        <f>ROUND($D$57*P57,2)</f>
        <v>1189.08</v>
      </c>
      <c r="R57" s="72">
        <f t="shared" si="190"/>
        <v>55.05</v>
      </c>
      <c r="S57" s="72">
        <f t="shared" si="191"/>
        <v>1981.8</v>
      </c>
      <c r="T57" s="88">
        <v>0.21</v>
      </c>
      <c r="U57" s="72">
        <f t="shared" si="192"/>
        <v>416.18</v>
      </c>
      <c r="V57" s="85">
        <f t="shared" si="193"/>
        <v>2397.98</v>
      </c>
      <c r="W57" s="26">
        <v>3.73</v>
      </c>
      <c r="X57" s="72">
        <f>ROUND($D$57*W57,2)</f>
        <v>134.28</v>
      </c>
      <c r="Y57" s="31">
        <v>11.2</v>
      </c>
      <c r="Z57" s="72">
        <f>ROUND($D$57*Y57,2)</f>
        <v>403.2</v>
      </c>
      <c r="AA57" s="72">
        <f t="shared" si="194"/>
        <v>14.93</v>
      </c>
      <c r="AB57" s="72">
        <f t="shared" si="195"/>
        <v>537.48</v>
      </c>
      <c r="AC57" s="88">
        <v>0.3</v>
      </c>
      <c r="AD57" s="72">
        <f t="shared" si="196"/>
        <v>161.24</v>
      </c>
      <c r="AE57" s="85">
        <f t="shared" si="197"/>
        <v>698.72</v>
      </c>
      <c r="AF57" s="26">
        <v>7.14</v>
      </c>
      <c r="AG57" s="72">
        <f>ROUND($D$57*AF57,2)</f>
        <v>257.04000000000002</v>
      </c>
      <c r="AH57" s="31">
        <v>11.05</v>
      </c>
      <c r="AI57" s="72">
        <f>ROUND($D$57*AH57,2)</f>
        <v>397.8</v>
      </c>
      <c r="AJ57" s="72">
        <f t="shared" si="198"/>
        <v>18.190000000000001</v>
      </c>
      <c r="AK57" s="72">
        <f t="shared" si="199"/>
        <v>654.84</v>
      </c>
      <c r="AL57" s="88">
        <v>0.3</v>
      </c>
      <c r="AM57" s="72">
        <f t="shared" si="200"/>
        <v>196.45</v>
      </c>
      <c r="AN57" s="85">
        <f t="shared" si="201"/>
        <v>851.29</v>
      </c>
      <c r="AO57" s="26">
        <v>0</v>
      </c>
      <c r="AP57" s="72">
        <f>ROUND($D$57*AO57,2)</f>
        <v>0</v>
      </c>
      <c r="AQ57" s="31">
        <v>0</v>
      </c>
      <c r="AR57" s="72">
        <f>ROUND($D$57*AQ57,2)</f>
        <v>0</v>
      </c>
      <c r="AS57" s="72">
        <f t="shared" si="202"/>
        <v>0</v>
      </c>
      <c r="AT57" s="72">
        <f t="shared" si="203"/>
        <v>0</v>
      </c>
      <c r="AU57" s="88">
        <v>0</v>
      </c>
      <c r="AV57" s="72">
        <f t="shared" si="204"/>
        <v>0</v>
      </c>
      <c r="AW57" s="85">
        <f t="shared" si="205"/>
        <v>0</v>
      </c>
      <c r="AX57" s="161">
        <f t="shared" si="206"/>
        <v>10.62</v>
      </c>
      <c r="AY57" s="72">
        <f t="shared" si="207"/>
        <v>382.32</v>
      </c>
      <c r="AZ57" s="72">
        <f t="shared" si="208"/>
        <v>15.42</v>
      </c>
      <c r="BA57" s="72">
        <f t="shared" si="209"/>
        <v>555.03</v>
      </c>
      <c r="BB57" s="72">
        <f t="shared" si="210"/>
        <v>26.04</v>
      </c>
      <c r="BC57" s="72">
        <f t="shared" si="211"/>
        <v>937.35</v>
      </c>
      <c r="BD57" s="72">
        <f t="shared" si="212"/>
        <v>236.61</v>
      </c>
      <c r="BE57" s="85">
        <f>BC57+BD57</f>
        <v>1173.96</v>
      </c>
    </row>
    <row r="58" spans="1:57" s="3" customFormat="1" ht="39" customHeight="1" thickBot="1" x14ac:dyDescent="0.25">
      <c r="A58" s="134" t="s">
        <v>101</v>
      </c>
      <c r="B58" s="101" t="s">
        <v>102</v>
      </c>
      <c r="C58" s="51" t="s">
        <v>0</v>
      </c>
      <c r="D58" s="70">
        <v>36</v>
      </c>
      <c r="E58" s="26">
        <v>13.13</v>
      </c>
      <c r="F58" s="72">
        <f>ROUND($D$58*E58,2)</f>
        <v>472.68</v>
      </c>
      <c r="G58" s="31">
        <v>8.76</v>
      </c>
      <c r="H58" s="72">
        <f>ROUND($D$58*G58,2)</f>
        <v>315.36</v>
      </c>
      <c r="I58" s="72">
        <f t="shared" si="187"/>
        <v>21.89</v>
      </c>
      <c r="J58" s="72">
        <f t="shared" si="187"/>
        <v>788.04</v>
      </c>
      <c r="K58" s="88">
        <v>0.3</v>
      </c>
      <c r="L58" s="72">
        <f t="shared" si="188"/>
        <v>236.41</v>
      </c>
      <c r="M58" s="85">
        <f t="shared" si="189"/>
        <v>1024.45</v>
      </c>
      <c r="N58" s="26">
        <v>22.02</v>
      </c>
      <c r="O58" s="72">
        <f>ROUND($D$58*N58,2)</f>
        <v>792.72</v>
      </c>
      <c r="P58" s="31">
        <v>33.03</v>
      </c>
      <c r="Q58" s="72">
        <f>ROUND($D$58*P58,2)</f>
        <v>1189.08</v>
      </c>
      <c r="R58" s="72">
        <f t="shared" si="190"/>
        <v>55.05</v>
      </c>
      <c r="S58" s="72">
        <f t="shared" si="191"/>
        <v>1981.8</v>
      </c>
      <c r="T58" s="88">
        <v>0.21</v>
      </c>
      <c r="U58" s="72">
        <f t="shared" si="192"/>
        <v>416.18</v>
      </c>
      <c r="V58" s="85">
        <f t="shared" si="193"/>
        <v>2397.98</v>
      </c>
      <c r="W58" s="26">
        <v>6.84</v>
      </c>
      <c r="X58" s="72">
        <f>ROUND($D$58*W58,2)</f>
        <v>246.24</v>
      </c>
      <c r="Y58" s="31">
        <v>16.8</v>
      </c>
      <c r="Z58" s="72">
        <f>ROUND($D$58*Y58,2)</f>
        <v>604.79999999999995</v>
      </c>
      <c r="AA58" s="72">
        <f t="shared" si="194"/>
        <v>23.64</v>
      </c>
      <c r="AB58" s="72">
        <f t="shared" si="195"/>
        <v>851.04</v>
      </c>
      <c r="AC58" s="88">
        <v>0.3</v>
      </c>
      <c r="AD58" s="72">
        <f t="shared" si="196"/>
        <v>255.31</v>
      </c>
      <c r="AE58" s="85">
        <f t="shared" si="197"/>
        <v>1106.3499999999999</v>
      </c>
      <c r="AF58" s="26">
        <v>8.5</v>
      </c>
      <c r="AG58" s="72">
        <f>ROUND($D$58*AF58,2)</f>
        <v>306</v>
      </c>
      <c r="AH58" s="31">
        <v>11.05</v>
      </c>
      <c r="AI58" s="72">
        <f>ROUND($D$58*AH58,2)</f>
        <v>397.8</v>
      </c>
      <c r="AJ58" s="72">
        <f t="shared" si="198"/>
        <v>19.55</v>
      </c>
      <c r="AK58" s="72">
        <f t="shared" si="199"/>
        <v>703.8</v>
      </c>
      <c r="AL58" s="88">
        <v>0.3</v>
      </c>
      <c r="AM58" s="72">
        <f t="shared" si="200"/>
        <v>211.14</v>
      </c>
      <c r="AN58" s="85">
        <f t="shared" si="201"/>
        <v>914.94</v>
      </c>
      <c r="AO58" s="26">
        <v>0</v>
      </c>
      <c r="AP58" s="72">
        <f>ROUND($D$58*AO58,2)</f>
        <v>0</v>
      </c>
      <c r="AQ58" s="31">
        <v>0</v>
      </c>
      <c r="AR58" s="72">
        <f>ROUND($D$58*AQ58,2)</f>
        <v>0</v>
      </c>
      <c r="AS58" s="72">
        <f t="shared" si="202"/>
        <v>0</v>
      </c>
      <c r="AT58" s="72">
        <f t="shared" si="203"/>
        <v>0</v>
      </c>
      <c r="AU58" s="88">
        <v>0</v>
      </c>
      <c r="AV58" s="72">
        <f t="shared" si="204"/>
        <v>0</v>
      </c>
      <c r="AW58" s="85">
        <f t="shared" si="205"/>
        <v>0</v>
      </c>
      <c r="AX58" s="161">
        <f t="shared" si="206"/>
        <v>12.62</v>
      </c>
      <c r="AY58" s="72">
        <f t="shared" si="207"/>
        <v>454.41</v>
      </c>
      <c r="AZ58" s="72">
        <f t="shared" si="208"/>
        <v>17.41</v>
      </c>
      <c r="BA58" s="72">
        <f t="shared" si="209"/>
        <v>626.76</v>
      </c>
      <c r="BB58" s="72">
        <f t="shared" si="210"/>
        <v>30.03</v>
      </c>
      <c r="BC58" s="72">
        <f t="shared" si="211"/>
        <v>1081.17</v>
      </c>
      <c r="BD58" s="72">
        <f t="shared" si="212"/>
        <v>279.76</v>
      </c>
      <c r="BE58" s="85">
        <f>BC58+BD58</f>
        <v>1360.93</v>
      </c>
    </row>
    <row r="59" spans="1:57" s="3" customFormat="1" ht="39" customHeight="1" thickBot="1" x14ac:dyDescent="0.25">
      <c r="A59" s="19"/>
      <c r="B59" s="20"/>
      <c r="C59" s="21"/>
      <c r="D59" s="22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</row>
    <row r="60" spans="1:57" s="5" customFormat="1" ht="39" customHeight="1" thickBot="1" x14ac:dyDescent="0.25">
      <c r="A60" s="148" t="s">
        <v>103</v>
      </c>
      <c r="B60" s="239" t="s">
        <v>104</v>
      </c>
      <c r="C60" s="240"/>
      <c r="D60" s="241"/>
      <c r="E60" s="157">
        <f t="shared" ref="E60:L60" si="213">E61+E64+E68+E76</f>
        <v>1693.61</v>
      </c>
      <c r="F60" s="158">
        <f t="shared" si="213"/>
        <v>28969.49</v>
      </c>
      <c r="G60" s="158">
        <f t="shared" si="213"/>
        <v>5765.2</v>
      </c>
      <c r="H60" s="158">
        <f t="shared" si="213"/>
        <v>22187.94</v>
      </c>
      <c r="I60" s="158">
        <f t="shared" si="213"/>
        <v>7458.81</v>
      </c>
      <c r="J60" s="158">
        <f t="shared" si="213"/>
        <v>51157.43</v>
      </c>
      <c r="K60" s="158"/>
      <c r="L60" s="158">
        <f t="shared" si="213"/>
        <v>15347.23</v>
      </c>
      <c r="M60" s="149">
        <f>M61+M64+M68+M76</f>
        <v>66504.66</v>
      </c>
      <c r="N60" s="157">
        <f t="shared" ref="N60:S60" si="214">N61+N64+N68+N76</f>
        <v>3419.63</v>
      </c>
      <c r="O60" s="158">
        <f t="shared" si="214"/>
        <v>41168.22</v>
      </c>
      <c r="P60" s="158">
        <f t="shared" si="214"/>
        <v>9534.7800000000007</v>
      </c>
      <c r="Q60" s="158">
        <f t="shared" si="214"/>
        <v>32182.14</v>
      </c>
      <c r="R60" s="158">
        <f t="shared" si="214"/>
        <v>12954.41</v>
      </c>
      <c r="S60" s="158">
        <f t="shared" si="214"/>
        <v>73350.36</v>
      </c>
      <c r="T60" s="158"/>
      <c r="U60" s="158">
        <f t="shared" ref="U60" si="215">U61+U64+U68+U76</f>
        <v>12478.44</v>
      </c>
      <c r="V60" s="149">
        <f>V61+V64+V68+V76</f>
        <v>85828.800000000003</v>
      </c>
      <c r="W60" s="157">
        <f t="shared" ref="W60:AB60" si="216">W61+W64+W68+W76</f>
        <v>802.33</v>
      </c>
      <c r="X60" s="158">
        <f t="shared" si="216"/>
        <v>28730.62</v>
      </c>
      <c r="Y60" s="158">
        <f t="shared" si="216"/>
        <v>2295.0500000000002</v>
      </c>
      <c r="Z60" s="158">
        <f t="shared" si="216"/>
        <v>26839.24</v>
      </c>
      <c r="AA60" s="158">
        <f t="shared" si="216"/>
        <v>3097.38</v>
      </c>
      <c r="AB60" s="158">
        <f t="shared" si="216"/>
        <v>55569.86</v>
      </c>
      <c r="AC60" s="158"/>
      <c r="AD60" s="158">
        <f t="shared" ref="AD60" si="217">AD61+AD64+AD68+AD76</f>
        <v>16670.96</v>
      </c>
      <c r="AE60" s="149">
        <f>AE61+AE64+AE68+AE76</f>
        <v>72240.820000000007</v>
      </c>
      <c r="AF60" s="157">
        <f t="shared" ref="AF60:AK60" si="218">AF61+AF64+AF68+AF76</f>
        <v>2506.92</v>
      </c>
      <c r="AG60" s="158">
        <f t="shared" si="218"/>
        <v>40121.97</v>
      </c>
      <c r="AH60" s="158">
        <f t="shared" si="218"/>
        <v>11296.16</v>
      </c>
      <c r="AI60" s="158">
        <f t="shared" si="218"/>
        <v>33399.910000000003</v>
      </c>
      <c r="AJ60" s="158">
        <f t="shared" si="218"/>
        <v>13803.08</v>
      </c>
      <c r="AK60" s="158">
        <f t="shared" si="218"/>
        <v>73521.88</v>
      </c>
      <c r="AL60" s="158"/>
      <c r="AM60" s="158">
        <f t="shared" ref="AM60" si="219">AM61+AM64+AM68+AM76</f>
        <v>22056.57</v>
      </c>
      <c r="AN60" s="149">
        <f>AN61+AN64+AN68+AN76</f>
        <v>95578.45</v>
      </c>
      <c r="AO60" s="157">
        <f t="shared" ref="AO60:AT60" si="220">AO61+AO64+AO68+AO76</f>
        <v>0</v>
      </c>
      <c r="AP60" s="158">
        <f t="shared" si="220"/>
        <v>0</v>
      </c>
      <c r="AQ60" s="158">
        <f t="shared" si="220"/>
        <v>0</v>
      </c>
      <c r="AR60" s="158">
        <f t="shared" si="220"/>
        <v>0</v>
      </c>
      <c r="AS60" s="158">
        <f t="shared" si="220"/>
        <v>0</v>
      </c>
      <c r="AT60" s="158">
        <f t="shared" si="220"/>
        <v>0</v>
      </c>
      <c r="AU60" s="158"/>
      <c r="AV60" s="158">
        <f t="shared" ref="AV60" si="221">AV61+AV64+AV68+AV76</f>
        <v>0</v>
      </c>
      <c r="AW60" s="149">
        <f>AW61+AW64+AW68+AW76</f>
        <v>0</v>
      </c>
      <c r="AX60" s="157">
        <f t="shared" ref="AX60:BC60" si="222">AX61+AX64+AX68+AX76</f>
        <v>2105.64</v>
      </c>
      <c r="AY60" s="158">
        <f t="shared" si="222"/>
        <v>34747.58</v>
      </c>
      <c r="AZ60" s="158">
        <f t="shared" si="222"/>
        <v>7222.84</v>
      </c>
      <c r="BA60" s="158">
        <f t="shared" si="222"/>
        <v>28652.34</v>
      </c>
      <c r="BB60" s="158">
        <f t="shared" si="222"/>
        <v>9328.44</v>
      </c>
      <c r="BC60" s="158">
        <f t="shared" si="222"/>
        <v>63399.9</v>
      </c>
      <c r="BD60" s="158">
        <f t="shared" ref="BD60" si="223">BD61+BD64+BD68+BD76</f>
        <v>16638.310000000001</v>
      </c>
      <c r="BE60" s="149">
        <f>BE61+BE64+BE68+BE76</f>
        <v>80038.210000000006</v>
      </c>
    </row>
    <row r="61" spans="1:57" s="5" customFormat="1" ht="39" customHeight="1" thickBot="1" x14ac:dyDescent="0.25">
      <c r="A61" s="16" t="s">
        <v>105</v>
      </c>
      <c r="B61" s="230" t="s">
        <v>106</v>
      </c>
      <c r="C61" s="231"/>
      <c r="D61" s="232"/>
      <c r="E61" s="155">
        <f t="shared" ref="E61:BD61" si="224">SUM(E62)</f>
        <v>108</v>
      </c>
      <c r="F61" s="156">
        <f t="shared" si="224"/>
        <v>864</v>
      </c>
      <c r="G61" s="156">
        <f t="shared" si="224"/>
        <v>72</v>
      </c>
      <c r="H61" s="156">
        <f t="shared" si="224"/>
        <v>576</v>
      </c>
      <c r="I61" s="156">
        <f t="shared" si="224"/>
        <v>180</v>
      </c>
      <c r="J61" s="156">
        <f t="shared" si="224"/>
        <v>1440</v>
      </c>
      <c r="K61" s="156"/>
      <c r="L61" s="156">
        <f t="shared" si="224"/>
        <v>432</v>
      </c>
      <c r="M61" s="17">
        <f>SUM(M62)</f>
        <v>1872</v>
      </c>
      <c r="N61" s="155">
        <f t="shared" si="224"/>
        <v>116.77</v>
      </c>
      <c r="O61" s="156">
        <f t="shared" si="224"/>
        <v>934.16</v>
      </c>
      <c r="P61" s="156">
        <f t="shared" si="224"/>
        <v>107.79</v>
      </c>
      <c r="Q61" s="156">
        <f t="shared" si="224"/>
        <v>862.32</v>
      </c>
      <c r="R61" s="156">
        <f t="shared" si="224"/>
        <v>224.56</v>
      </c>
      <c r="S61" s="156">
        <f t="shared" si="224"/>
        <v>1796.48</v>
      </c>
      <c r="T61" s="156"/>
      <c r="U61" s="156">
        <f t="shared" si="224"/>
        <v>269.47000000000003</v>
      </c>
      <c r="V61" s="17">
        <f>SUM(V62)</f>
        <v>2065.9499999999998</v>
      </c>
      <c r="W61" s="155">
        <f t="shared" si="224"/>
        <v>324.8</v>
      </c>
      <c r="X61" s="156">
        <f t="shared" si="224"/>
        <v>2598.4</v>
      </c>
      <c r="Y61" s="156">
        <f t="shared" si="224"/>
        <v>56</v>
      </c>
      <c r="Z61" s="156">
        <f t="shared" si="224"/>
        <v>448</v>
      </c>
      <c r="AA61" s="156">
        <f t="shared" si="224"/>
        <v>380.8</v>
      </c>
      <c r="AB61" s="156">
        <f t="shared" si="224"/>
        <v>3046.4</v>
      </c>
      <c r="AC61" s="156"/>
      <c r="AD61" s="156">
        <f t="shared" si="224"/>
        <v>913.92</v>
      </c>
      <c r="AE61" s="17">
        <f>SUM(AE62)</f>
        <v>3960.32</v>
      </c>
      <c r="AF61" s="155">
        <f t="shared" si="224"/>
        <v>187</v>
      </c>
      <c r="AG61" s="156">
        <f t="shared" si="224"/>
        <v>1496</v>
      </c>
      <c r="AH61" s="156">
        <f t="shared" si="224"/>
        <v>42.5</v>
      </c>
      <c r="AI61" s="156">
        <f t="shared" si="224"/>
        <v>340</v>
      </c>
      <c r="AJ61" s="156">
        <f t="shared" si="224"/>
        <v>229.5</v>
      </c>
      <c r="AK61" s="156">
        <f t="shared" si="224"/>
        <v>1836</v>
      </c>
      <c r="AL61" s="156"/>
      <c r="AM61" s="156">
        <f t="shared" si="224"/>
        <v>550.79999999999995</v>
      </c>
      <c r="AN61" s="17">
        <f>SUM(AN62)</f>
        <v>2386.8000000000002</v>
      </c>
      <c r="AO61" s="155">
        <f t="shared" si="224"/>
        <v>0</v>
      </c>
      <c r="AP61" s="156">
        <f t="shared" si="224"/>
        <v>0</v>
      </c>
      <c r="AQ61" s="156">
        <f t="shared" si="224"/>
        <v>0</v>
      </c>
      <c r="AR61" s="156">
        <f t="shared" si="224"/>
        <v>0</v>
      </c>
      <c r="AS61" s="156">
        <f t="shared" si="224"/>
        <v>0</v>
      </c>
      <c r="AT61" s="156">
        <f t="shared" si="224"/>
        <v>0</v>
      </c>
      <c r="AU61" s="156"/>
      <c r="AV61" s="156">
        <f t="shared" si="224"/>
        <v>0</v>
      </c>
      <c r="AW61" s="17">
        <f>SUM(AW62)</f>
        <v>0</v>
      </c>
      <c r="AX61" s="155">
        <f t="shared" si="224"/>
        <v>184.14</v>
      </c>
      <c r="AY61" s="156">
        <f t="shared" si="224"/>
        <v>1473.14</v>
      </c>
      <c r="AZ61" s="156">
        <f t="shared" si="224"/>
        <v>69.569999999999993</v>
      </c>
      <c r="BA61" s="156">
        <f t="shared" si="224"/>
        <v>556.58000000000004</v>
      </c>
      <c r="BB61" s="156">
        <f t="shared" si="224"/>
        <v>253.72</v>
      </c>
      <c r="BC61" s="156">
        <f t="shared" si="224"/>
        <v>2029.72</v>
      </c>
      <c r="BD61" s="156">
        <f t="shared" si="224"/>
        <v>541.54999999999995</v>
      </c>
      <c r="BE61" s="17">
        <f>SUM(BE62)</f>
        <v>2571.27</v>
      </c>
    </row>
    <row r="62" spans="1:57" s="3" customFormat="1" ht="39" customHeight="1" thickBot="1" x14ac:dyDescent="0.25">
      <c r="A62" s="93" t="s">
        <v>107</v>
      </c>
      <c r="B62" s="102" t="s">
        <v>108</v>
      </c>
      <c r="C62" s="129" t="s">
        <v>0</v>
      </c>
      <c r="D62" s="103">
        <v>8</v>
      </c>
      <c r="E62" s="24">
        <v>108</v>
      </c>
      <c r="F62" s="52">
        <f>ROUND($D$62*E62,2)</f>
        <v>864</v>
      </c>
      <c r="G62" s="29">
        <v>72</v>
      </c>
      <c r="H62" s="52">
        <f>ROUND($D$62*G62,2)</f>
        <v>576</v>
      </c>
      <c r="I62" s="52">
        <f>E62+G62</f>
        <v>180</v>
      </c>
      <c r="J62" s="52">
        <f>F62+H62</f>
        <v>1440</v>
      </c>
      <c r="K62" s="74">
        <v>0.3</v>
      </c>
      <c r="L62" s="52">
        <f>ROUND(J62*K62,2)</f>
        <v>432</v>
      </c>
      <c r="M62" s="53">
        <f>J62+L62</f>
        <v>1872</v>
      </c>
      <c r="N62" s="24">
        <v>116.77</v>
      </c>
      <c r="O62" s="52">
        <f>ROUND($D$62*N62,2)</f>
        <v>934.16</v>
      </c>
      <c r="P62" s="29">
        <v>107.79</v>
      </c>
      <c r="Q62" s="52">
        <f>ROUND($D$62*P62,2)</f>
        <v>862.32</v>
      </c>
      <c r="R62" s="52">
        <f>N62+P62</f>
        <v>224.56</v>
      </c>
      <c r="S62" s="52">
        <f>O62+Q62</f>
        <v>1796.48</v>
      </c>
      <c r="T62" s="74">
        <v>0.15</v>
      </c>
      <c r="U62" s="52">
        <f>ROUND(S62*T62,2)</f>
        <v>269.47000000000003</v>
      </c>
      <c r="V62" s="53">
        <f>S62+U62</f>
        <v>2065.9499999999998</v>
      </c>
      <c r="W62" s="24">
        <v>324.8</v>
      </c>
      <c r="X62" s="52">
        <f>ROUND($D$62*W62,2)</f>
        <v>2598.4</v>
      </c>
      <c r="Y62" s="29">
        <v>56</v>
      </c>
      <c r="Z62" s="52">
        <f>ROUND($D$62*Y62,2)</f>
        <v>448</v>
      </c>
      <c r="AA62" s="52">
        <f>W62+Y62</f>
        <v>380.8</v>
      </c>
      <c r="AB62" s="52">
        <f>X62+Z62</f>
        <v>3046.4</v>
      </c>
      <c r="AC62" s="74">
        <v>0.3</v>
      </c>
      <c r="AD62" s="52">
        <f>ROUND(AB62*AC62,2)</f>
        <v>913.92</v>
      </c>
      <c r="AE62" s="53">
        <f>AB62+AD62</f>
        <v>3960.32</v>
      </c>
      <c r="AF62" s="24">
        <v>187</v>
      </c>
      <c r="AG62" s="52">
        <f>ROUND($D$62*AF62,2)</f>
        <v>1496</v>
      </c>
      <c r="AH62" s="29">
        <v>42.5</v>
      </c>
      <c r="AI62" s="52">
        <f>ROUND($D$62*AH62,2)</f>
        <v>340</v>
      </c>
      <c r="AJ62" s="52">
        <f>AF62+AH62</f>
        <v>229.5</v>
      </c>
      <c r="AK62" s="52">
        <f>AG62+AI62</f>
        <v>1836</v>
      </c>
      <c r="AL62" s="74">
        <v>0.3</v>
      </c>
      <c r="AM62" s="52">
        <f>ROUND(AK62*AL62,2)</f>
        <v>550.79999999999995</v>
      </c>
      <c r="AN62" s="53">
        <f>AK62+AM62</f>
        <v>2386.8000000000002</v>
      </c>
      <c r="AO62" s="24">
        <v>0</v>
      </c>
      <c r="AP62" s="52">
        <f>ROUND($D$62*AO62,2)</f>
        <v>0</v>
      </c>
      <c r="AQ62" s="29">
        <v>0</v>
      </c>
      <c r="AR62" s="52">
        <f>ROUND($D$62*AQ62,2)</f>
        <v>0</v>
      </c>
      <c r="AS62" s="52">
        <f>AO62+AQ62</f>
        <v>0</v>
      </c>
      <c r="AT62" s="52">
        <f>AP62+AR62</f>
        <v>0</v>
      </c>
      <c r="AU62" s="74">
        <v>0</v>
      </c>
      <c r="AV62" s="52">
        <f>ROUND(AT62*AU62,2)</f>
        <v>0</v>
      </c>
      <c r="AW62" s="53">
        <f>AT62+AV62</f>
        <v>0</v>
      </c>
      <c r="AX62" s="159">
        <f>ROUND((SUM(E62+N62+W62+AF62)/4),2)</f>
        <v>184.14</v>
      </c>
      <c r="AY62" s="52">
        <f>ROUND(SUM(F62+O62+X62+AG62)/4,2)</f>
        <v>1473.14</v>
      </c>
      <c r="AZ62" s="52">
        <f>ROUND(SUM(G62+P62+Y62+AH62)/4,2)</f>
        <v>69.569999999999993</v>
      </c>
      <c r="BA62" s="52">
        <f>ROUND(SUM(H62+Q62+Z62+AI62)/4,2)</f>
        <v>556.58000000000004</v>
      </c>
      <c r="BB62" s="52">
        <f>ROUND(SUM(I62+R62+AA62+AJ62)/4,2)</f>
        <v>253.72</v>
      </c>
      <c r="BC62" s="52">
        <f>ROUND(SUM(J62+S62+AB62+AK62)/4,2)</f>
        <v>2029.72</v>
      </c>
      <c r="BD62" s="52">
        <f>ROUND(SUM(L62+U62+AD62+AM62)/4,2)</f>
        <v>541.54999999999995</v>
      </c>
      <c r="BE62" s="53">
        <f>BC62+BD62</f>
        <v>2571.27</v>
      </c>
    </row>
    <row r="63" spans="1:57" s="3" customFormat="1" ht="39" customHeight="1" thickBot="1" x14ac:dyDescent="0.25">
      <c r="A63" s="19"/>
      <c r="B63" s="20"/>
      <c r="C63" s="21"/>
      <c r="D63" s="22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  <c r="AQ63" s="23"/>
      <c r="AR63" s="23"/>
      <c r="AS63" s="23"/>
      <c r="AT63" s="23"/>
      <c r="AU63" s="23"/>
      <c r="AV63" s="23"/>
      <c r="AW63" s="23"/>
      <c r="AX63" s="23"/>
      <c r="AY63" s="23"/>
      <c r="AZ63" s="23"/>
      <c r="BA63" s="23"/>
      <c r="BB63" s="23"/>
      <c r="BC63" s="23"/>
      <c r="BD63" s="23"/>
      <c r="BE63" s="23"/>
    </row>
    <row r="64" spans="1:57" s="5" customFormat="1" ht="39" customHeight="1" thickBot="1" x14ac:dyDescent="0.25">
      <c r="A64" s="16" t="s">
        <v>109</v>
      </c>
      <c r="B64" s="230" t="s">
        <v>110</v>
      </c>
      <c r="C64" s="231"/>
      <c r="D64" s="232"/>
      <c r="E64" s="155">
        <f t="shared" ref="E64:L64" si="225">SUM(E65:E66)</f>
        <v>35.72</v>
      </c>
      <c r="F64" s="156">
        <f t="shared" ref="F64" si="226">SUM(F65:F66)</f>
        <v>321.48</v>
      </c>
      <c r="G64" s="156">
        <f t="shared" si="225"/>
        <v>14.84</v>
      </c>
      <c r="H64" s="156">
        <f t="shared" ref="H64" si="227">SUM(H65:H66)</f>
        <v>133.56</v>
      </c>
      <c r="I64" s="156">
        <f t="shared" si="225"/>
        <v>50.56</v>
      </c>
      <c r="J64" s="156">
        <f t="shared" si="225"/>
        <v>455.04</v>
      </c>
      <c r="K64" s="156"/>
      <c r="L64" s="156">
        <f t="shared" si="225"/>
        <v>136.51</v>
      </c>
      <c r="M64" s="17">
        <f>SUM(M65:M66)</f>
        <v>591.54999999999995</v>
      </c>
      <c r="N64" s="155">
        <f t="shared" ref="N64:S64" si="228">SUM(N65:N66)</f>
        <v>46.37</v>
      </c>
      <c r="O64" s="156">
        <f t="shared" ref="O64" si="229">SUM(O65:O66)</f>
        <v>417.33</v>
      </c>
      <c r="P64" s="156">
        <f t="shared" si="228"/>
        <v>22.34</v>
      </c>
      <c r="Q64" s="156">
        <f t="shared" ref="Q64" si="230">SUM(Q65:Q66)</f>
        <v>201.06</v>
      </c>
      <c r="R64" s="156">
        <f t="shared" si="228"/>
        <v>68.709999999999994</v>
      </c>
      <c r="S64" s="156">
        <f t="shared" si="228"/>
        <v>618.39</v>
      </c>
      <c r="T64" s="156"/>
      <c r="U64" s="156">
        <f t="shared" ref="U64" si="231">SUM(U65:U66)</f>
        <v>129.87</v>
      </c>
      <c r="V64" s="17">
        <f>SUM(V65:V66)</f>
        <v>748.26</v>
      </c>
      <c r="W64" s="155">
        <f t="shared" ref="W64:AB64" si="232">SUM(W65:W66)</f>
        <v>60.98</v>
      </c>
      <c r="X64" s="156">
        <f t="shared" ref="X64" si="233">SUM(X65:X66)</f>
        <v>548.82000000000005</v>
      </c>
      <c r="Y64" s="156">
        <f t="shared" si="232"/>
        <v>33.6</v>
      </c>
      <c r="Z64" s="156">
        <f t="shared" ref="Z64" si="234">SUM(Z65:Z66)</f>
        <v>302.39999999999998</v>
      </c>
      <c r="AA64" s="156">
        <f t="shared" si="232"/>
        <v>94.58</v>
      </c>
      <c r="AB64" s="156">
        <f t="shared" si="232"/>
        <v>851.22</v>
      </c>
      <c r="AC64" s="156"/>
      <c r="AD64" s="156">
        <f t="shared" ref="AD64" si="235">SUM(AD65:AD66)</f>
        <v>255.37</v>
      </c>
      <c r="AE64" s="17">
        <f>SUM(AE65:AE66)</f>
        <v>1106.5899999999999</v>
      </c>
      <c r="AF64" s="155">
        <f t="shared" ref="AF64:AK64" si="236">SUM(AF65:AF66)</f>
        <v>76.5</v>
      </c>
      <c r="AG64" s="156">
        <f t="shared" ref="AG64" si="237">SUM(AG65:AG66)</f>
        <v>688.5</v>
      </c>
      <c r="AH64" s="156">
        <f t="shared" si="236"/>
        <v>30.6</v>
      </c>
      <c r="AI64" s="156">
        <f t="shared" ref="AI64" si="238">SUM(AI65:AI66)</f>
        <v>275.39999999999998</v>
      </c>
      <c r="AJ64" s="156">
        <f t="shared" si="236"/>
        <v>107.1</v>
      </c>
      <c r="AK64" s="156">
        <f t="shared" si="236"/>
        <v>963.9</v>
      </c>
      <c r="AL64" s="156"/>
      <c r="AM64" s="156">
        <f t="shared" ref="AM64" si="239">SUM(AM65:AM66)</f>
        <v>289.17</v>
      </c>
      <c r="AN64" s="17">
        <f>SUM(AN65:AN66)</f>
        <v>1253.07</v>
      </c>
      <c r="AO64" s="155">
        <f t="shared" ref="AO64:AT64" si="240">SUM(AO65:AO66)</f>
        <v>0</v>
      </c>
      <c r="AP64" s="156">
        <f t="shared" ref="AP64" si="241">SUM(AP65:AP66)</f>
        <v>0</v>
      </c>
      <c r="AQ64" s="156">
        <f t="shared" si="240"/>
        <v>0</v>
      </c>
      <c r="AR64" s="156">
        <f t="shared" ref="AR64" si="242">SUM(AR65:AR66)</f>
        <v>0</v>
      </c>
      <c r="AS64" s="156">
        <f t="shared" si="240"/>
        <v>0</v>
      </c>
      <c r="AT64" s="156">
        <f t="shared" si="240"/>
        <v>0</v>
      </c>
      <c r="AU64" s="156"/>
      <c r="AV64" s="156">
        <f t="shared" ref="AV64" si="243">SUM(AV65:AV66)</f>
        <v>0</v>
      </c>
      <c r="AW64" s="17">
        <f>SUM(AW65:AW66)</f>
        <v>0</v>
      </c>
      <c r="AX64" s="155">
        <f t="shared" ref="AX64:BC64" si="244">SUM(AX65:AX66)</f>
        <v>54.89</v>
      </c>
      <c r="AY64" s="156">
        <f t="shared" si="244"/>
        <v>494.03</v>
      </c>
      <c r="AZ64" s="156">
        <f t="shared" si="244"/>
        <v>25.35</v>
      </c>
      <c r="BA64" s="156">
        <f t="shared" si="244"/>
        <v>228.11</v>
      </c>
      <c r="BB64" s="156">
        <f t="shared" si="244"/>
        <v>80.239999999999995</v>
      </c>
      <c r="BC64" s="156">
        <f t="shared" si="244"/>
        <v>722.14</v>
      </c>
      <c r="BD64" s="156">
        <f t="shared" ref="BD64" si="245">SUM(BD65:BD66)</f>
        <v>202.73</v>
      </c>
      <c r="BE64" s="17">
        <f>SUM(BE65:BE66)</f>
        <v>924.87</v>
      </c>
    </row>
    <row r="65" spans="1:57" s="3" customFormat="1" ht="39" customHeight="1" x14ac:dyDescent="0.2">
      <c r="A65" s="47" t="s">
        <v>111</v>
      </c>
      <c r="B65" s="55" t="s">
        <v>112</v>
      </c>
      <c r="C65" s="49" t="s">
        <v>4</v>
      </c>
      <c r="D65" s="100">
        <v>9</v>
      </c>
      <c r="E65" s="25">
        <v>6.7</v>
      </c>
      <c r="F65" s="71">
        <f>ROUND($D$65*E65,2)</f>
        <v>60.3</v>
      </c>
      <c r="G65" s="30">
        <v>4.47</v>
      </c>
      <c r="H65" s="71">
        <f>ROUND($D$65*G65,2)</f>
        <v>40.229999999999997</v>
      </c>
      <c r="I65" s="71">
        <f t="shared" ref="I65:J66" si="246">E65+G65</f>
        <v>11.17</v>
      </c>
      <c r="J65" s="71">
        <f t="shared" si="246"/>
        <v>100.53</v>
      </c>
      <c r="K65" s="87">
        <v>0.3</v>
      </c>
      <c r="L65" s="71">
        <f t="shared" ref="L65:L66" si="247">ROUND(J65*K65,2)</f>
        <v>30.16</v>
      </c>
      <c r="M65" s="84">
        <f t="shared" ref="M65:M66" si="248">J65+L65</f>
        <v>130.69</v>
      </c>
      <c r="N65" s="25">
        <v>4.87</v>
      </c>
      <c r="O65" s="71">
        <f>ROUND($D$65*N65,2)</f>
        <v>43.83</v>
      </c>
      <c r="P65" s="30">
        <v>1.9</v>
      </c>
      <c r="Q65" s="71">
        <f>ROUND($D$65*P65,2)</f>
        <v>17.100000000000001</v>
      </c>
      <c r="R65" s="71">
        <f t="shared" ref="R65:R66" si="249">N65+P65</f>
        <v>6.77</v>
      </c>
      <c r="S65" s="71">
        <f t="shared" ref="S65:S66" si="250">O65+Q65</f>
        <v>60.93</v>
      </c>
      <c r="T65" s="87">
        <v>0.21</v>
      </c>
      <c r="U65" s="71">
        <f t="shared" ref="U65:U66" si="251">ROUND(S65*T65,2)</f>
        <v>12.8</v>
      </c>
      <c r="V65" s="84">
        <f t="shared" ref="V65:V66" si="252">S65+U65</f>
        <v>73.73</v>
      </c>
      <c r="W65" s="25">
        <v>0</v>
      </c>
      <c r="X65" s="71">
        <f>ROUND($D$65*W65,2)</f>
        <v>0</v>
      </c>
      <c r="Y65" s="30">
        <v>11.2</v>
      </c>
      <c r="Z65" s="71">
        <f>ROUND($D$65*Y65,2)</f>
        <v>100.8</v>
      </c>
      <c r="AA65" s="71">
        <f t="shared" ref="AA65:AA66" si="253">W65+Y65</f>
        <v>11.2</v>
      </c>
      <c r="AB65" s="71">
        <f t="shared" ref="AB65:AB66" si="254">X65+Z65</f>
        <v>100.8</v>
      </c>
      <c r="AC65" s="87">
        <v>0.3</v>
      </c>
      <c r="AD65" s="71">
        <f t="shared" ref="AD65:AD66" si="255">ROUND(AB65*AC65,2)</f>
        <v>30.24</v>
      </c>
      <c r="AE65" s="84">
        <f t="shared" ref="AE65:AE66" si="256">AB65+AD65</f>
        <v>131.04</v>
      </c>
      <c r="AF65" s="25">
        <v>0</v>
      </c>
      <c r="AG65" s="71">
        <f>ROUND($D$65*AF65,2)</f>
        <v>0</v>
      </c>
      <c r="AH65" s="30">
        <v>5.0999999999999996</v>
      </c>
      <c r="AI65" s="71">
        <f>ROUND($D$65*AH65,2)</f>
        <v>45.9</v>
      </c>
      <c r="AJ65" s="71">
        <f t="shared" ref="AJ65:AJ66" si="257">AF65+AH65</f>
        <v>5.0999999999999996</v>
      </c>
      <c r="AK65" s="71">
        <f t="shared" ref="AK65:AK66" si="258">AG65+AI65</f>
        <v>45.9</v>
      </c>
      <c r="AL65" s="87">
        <v>0.3</v>
      </c>
      <c r="AM65" s="71">
        <f t="shared" ref="AM65:AM66" si="259">ROUND(AK65*AL65,2)</f>
        <v>13.77</v>
      </c>
      <c r="AN65" s="84">
        <f t="shared" ref="AN65:AN66" si="260">AK65+AM65</f>
        <v>59.67</v>
      </c>
      <c r="AO65" s="25">
        <v>0</v>
      </c>
      <c r="AP65" s="71">
        <f>ROUND($D$65*AO65,2)</f>
        <v>0</v>
      </c>
      <c r="AQ65" s="30">
        <v>0</v>
      </c>
      <c r="AR65" s="71">
        <f>ROUND($D$65*AQ65,2)</f>
        <v>0</v>
      </c>
      <c r="AS65" s="71">
        <f t="shared" ref="AS65:AS66" si="261">AO65+AQ65</f>
        <v>0</v>
      </c>
      <c r="AT65" s="71">
        <f t="shared" ref="AT65:AT66" si="262">AP65+AR65</f>
        <v>0</v>
      </c>
      <c r="AU65" s="87">
        <v>0</v>
      </c>
      <c r="AV65" s="71">
        <f t="shared" ref="AV65:AV66" si="263">ROUND(AT65*AU65,2)</f>
        <v>0</v>
      </c>
      <c r="AW65" s="84">
        <f t="shared" ref="AW65:AW66" si="264">AT65+AV65</f>
        <v>0</v>
      </c>
      <c r="AX65" s="160">
        <f t="shared" ref="AX65:AX66" si="265">ROUND((SUM(E65+N65+W65+AF65)/4),2)</f>
        <v>2.89</v>
      </c>
      <c r="AY65" s="71">
        <f t="shared" ref="AY65:AY66" si="266">ROUND(SUM(F65+O65+X65+AG65)/4,2)</f>
        <v>26.03</v>
      </c>
      <c r="AZ65" s="71">
        <f t="shared" ref="AZ65:AZ66" si="267">ROUND(SUM(G65+P65+Y65+AH65)/4,2)</f>
        <v>5.67</v>
      </c>
      <c r="BA65" s="71">
        <f t="shared" ref="BA65:BA66" si="268">ROUND(SUM(H65+Q65+Z65+AI65)/4,2)</f>
        <v>51.01</v>
      </c>
      <c r="BB65" s="71">
        <f t="shared" ref="BB65:BB66" si="269">ROUND(SUM(I65+R65+AA65+AJ65)/4,2)</f>
        <v>8.56</v>
      </c>
      <c r="BC65" s="71">
        <f t="shared" ref="BC65:BC66" si="270">ROUND(SUM(J65+S65+AB65+AK65)/4,2)</f>
        <v>77.040000000000006</v>
      </c>
      <c r="BD65" s="71">
        <f t="shared" ref="BD65:BD66" si="271">ROUND(SUM(L65+U65+AD65+AM65)/4,2)</f>
        <v>21.74</v>
      </c>
      <c r="BE65" s="84">
        <f>BC65+BD65</f>
        <v>98.78</v>
      </c>
    </row>
    <row r="66" spans="1:57" s="3" customFormat="1" ht="39" customHeight="1" thickBot="1" x14ac:dyDescent="0.25">
      <c r="A66" s="50" t="s">
        <v>113</v>
      </c>
      <c r="B66" s="68" t="s">
        <v>114</v>
      </c>
      <c r="C66" s="51" t="s">
        <v>4</v>
      </c>
      <c r="D66" s="70">
        <v>9</v>
      </c>
      <c r="E66" s="26">
        <v>29.02</v>
      </c>
      <c r="F66" s="72">
        <f>ROUND($D$66*E66,2)</f>
        <v>261.18</v>
      </c>
      <c r="G66" s="31">
        <v>10.37</v>
      </c>
      <c r="H66" s="72">
        <f>ROUND($D$66*G66,2)</f>
        <v>93.33</v>
      </c>
      <c r="I66" s="72">
        <f t="shared" si="246"/>
        <v>39.39</v>
      </c>
      <c r="J66" s="72">
        <f t="shared" si="246"/>
        <v>354.51</v>
      </c>
      <c r="K66" s="88">
        <v>0.3</v>
      </c>
      <c r="L66" s="72">
        <f t="shared" si="247"/>
        <v>106.35</v>
      </c>
      <c r="M66" s="85">
        <f t="shared" si="248"/>
        <v>460.86</v>
      </c>
      <c r="N66" s="26">
        <v>41.5</v>
      </c>
      <c r="O66" s="72">
        <f>ROUND($D$66*N66,2)</f>
        <v>373.5</v>
      </c>
      <c r="P66" s="31">
        <v>20.440000000000001</v>
      </c>
      <c r="Q66" s="72">
        <f>ROUND($D$66*P66,2)</f>
        <v>183.96</v>
      </c>
      <c r="R66" s="72">
        <f t="shared" si="249"/>
        <v>61.94</v>
      </c>
      <c r="S66" s="72">
        <f t="shared" si="250"/>
        <v>557.46</v>
      </c>
      <c r="T66" s="88">
        <v>0.21</v>
      </c>
      <c r="U66" s="72">
        <f t="shared" si="251"/>
        <v>117.07</v>
      </c>
      <c r="V66" s="85">
        <f t="shared" si="252"/>
        <v>674.53</v>
      </c>
      <c r="W66" s="26">
        <v>60.98</v>
      </c>
      <c r="X66" s="72">
        <f>ROUND($D$66*W66,2)</f>
        <v>548.82000000000005</v>
      </c>
      <c r="Y66" s="31">
        <v>22.4</v>
      </c>
      <c r="Z66" s="72">
        <f>ROUND($D$66*Y66,2)</f>
        <v>201.6</v>
      </c>
      <c r="AA66" s="72">
        <f t="shared" si="253"/>
        <v>83.38</v>
      </c>
      <c r="AB66" s="72">
        <f t="shared" si="254"/>
        <v>750.42</v>
      </c>
      <c r="AC66" s="88">
        <v>0.3</v>
      </c>
      <c r="AD66" s="72">
        <f t="shared" si="255"/>
        <v>225.13</v>
      </c>
      <c r="AE66" s="85">
        <f t="shared" si="256"/>
        <v>975.55</v>
      </c>
      <c r="AF66" s="26">
        <v>76.5</v>
      </c>
      <c r="AG66" s="72">
        <f>ROUND($D$66*AF66,2)</f>
        <v>688.5</v>
      </c>
      <c r="AH66" s="31">
        <v>25.5</v>
      </c>
      <c r="AI66" s="72">
        <f>ROUND($D$66*AH66,2)</f>
        <v>229.5</v>
      </c>
      <c r="AJ66" s="72">
        <f t="shared" si="257"/>
        <v>102</v>
      </c>
      <c r="AK66" s="72">
        <f t="shared" si="258"/>
        <v>918</v>
      </c>
      <c r="AL66" s="88">
        <v>0.3</v>
      </c>
      <c r="AM66" s="72">
        <f t="shared" si="259"/>
        <v>275.39999999999998</v>
      </c>
      <c r="AN66" s="85">
        <f t="shared" si="260"/>
        <v>1193.4000000000001</v>
      </c>
      <c r="AO66" s="26">
        <v>0</v>
      </c>
      <c r="AP66" s="72">
        <f>ROUND($D$66*AO66,2)</f>
        <v>0</v>
      </c>
      <c r="AQ66" s="31">
        <v>0</v>
      </c>
      <c r="AR66" s="72">
        <f>ROUND($D$66*AQ66,2)</f>
        <v>0</v>
      </c>
      <c r="AS66" s="72">
        <f t="shared" si="261"/>
        <v>0</v>
      </c>
      <c r="AT66" s="72">
        <f t="shared" si="262"/>
        <v>0</v>
      </c>
      <c r="AU66" s="88">
        <v>0</v>
      </c>
      <c r="AV66" s="72">
        <f t="shared" si="263"/>
        <v>0</v>
      </c>
      <c r="AW66" s="85">
        <f t="shared" si="264"/>
        <v>0</v>
      </c>
      <c r="AX66" s="161">
        <f t="shared" si="265"/>
        <v>52</v>
      </c>
      <c r="AY66" s="72">
        <f t="shared" si="266"/>
        <v>468</v>
      </c>
      <c r="AZ66" s="72">
        <f t="shared" si="267"/>
        <v>19.68</v>
      </c>
      <c r="BA66" s="72">
        <f t="shared" si="268"/>
        <v>177.1</v>
      </c>
      <c r="BB66" s="72">
        <f t="shared" si="269"/>
        <v>71.680000000000007</v>
      </c>
      <c r="BC66" s="72">
        <f t="shared" si="270"/>
        <v>645.1</v>
      </c>
      <c r="BD66" s="72">
        <f t="shared" si="271"/>
        <v>180.99</v>
      </c>
      <c r="BE66" s="85">
        <f>BC66+BD66</f>
        <v>826.09</v>
      </c>
    </row>
    <row r="67" spans="1:57" s="3" customFormat="1" ht="39" customHeight="1" thickBot="1" x14ac:dyDescent="0.25">
      <c r="A67" s="19"/>
      <c r="B67" s="20"/>
      <c r="C67" s="21"/>
      <c r="D67" s="22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  <c r="AQ67" s="23"/>
      <c r="AR67" s="23"/>
      <c r="AS67" s="23"/>
      <c r="AT67" s="23"/>
      <c r="AU67" s="23"/>
      <c r="AV67" s="23"/>
      <c r="AW67" s="23"/>
      <c r="AX67" s="23"/>
      <c r="AY67" s="23"/>
      <c r="AZ67" s="23"/>
      <c r="BA67" s="23"/>
      <c r="BB67" s="23"/>
      <c r="BC67" s="23"/>
      <c r="BD67" s="23"/>
      <c r="BE67" s="23"/>
    </row>
    <row r="68" spans="1:57" s="5" customFormat="1" ht="39" customHeight="1" thickBot="1" x14ac:dyDescent="0.25">
      <c r="A68" s="16" t="s">
        <v>115</v>
      </c>
      <c r="B68" s="230" t="s">
        <v>116</v>
      </c>
      <c r="C68" s="231"/>
      <c r="D68" s="232"/>
      <c r="E68" s="155">
        <f t="shared" ref="E68:L68" si="272">SUM(E69:E74)</f>
        <v>1154.32</v>
      </c>
      <c r="F68" s="156">
        <f t="shared" ref="F68" si="273">SUM(F69:F74)</f>
        <v>18811.150000000001</v>
      </c>
      <c r="G68" s="156">
        <f t="shared" si="272"/>
        <v>4342.95</v>
      </c>
      <c r="H68" s="156">
        <f t="shared" ref="H68" si="274">SUM(H69:H74)</f>
        <v>14178.75</v>
      </c>
      <c r="I68" s="156">
        <f t="shared" si="272"/>
        <v>5497.27</v>
      </c>
      <c r="J68" s="156">
        <f t="shared" si="272"/>
        <v>32989.9</v>
      </c>
      <c r="K68" s="156"/>
      <c r="L68" s="156">
        <f t="shared" si="272"/>
        <v>9896.9699999999993</v>
      </c>
      <c r="M68" s="17">
        <f>SUM(M69:M74)</f>
        <v>42886.87</v>
      </c>
      <c r="N68" s="155">
        <f t="shared" ref="N68:S68" si="275">SUM(N69:N74)</f>
        <v>2089.52</v>
      </c>
      <c r="O68" s="156">
        <f t="shared" ref="O68" si="276">SUM(O69:O74)</f>
        <v>31546.14</v>
      </c>
      <c r="P68" s="156">
        <f t="shared" si="275"/>
        <v>5997.56</v>
      </c>
      <c r="Q68" s="156">
        <f t="shared" ref="Q68" si="277">SUM(Q69:Q74)</f>
        <v>18407.900000000001</v>
      </c>
      <c r="R68" s="156">
        <f t="shared" si="275"/>
        <v>8087.08</v>
      </c>
      <c r="S68" s="156">
        <f t="shared" si="275"/>
        <v>49954.04</v>
      </c>
      <c r="T68" s="156"/>
      <c r="U68" s="156">
        <f t="shared" ref="U68" si="278">SUM(U69:U74)</f>
        <v>8063.62</v>
      </c>
      <c r="V68" s="17">
        <f>SUM(V69:V74)</f>
        <v>58017.66</v>
      </c>
      <c r="W68" s="155">
        <f t="shared" ref="W68:AB68" si="279">SUM(W69:W74)</f>
        <v>111.63</v>
      </c>
      <c r="X68" s="156">
        <f t="shared" ref="X68" si="280">SUM(X69:X74)</f>
        <v>21603.72</v>
      </c>
      <c r="Y68" s="156">
        <f t="shared" si="279"/>
        <v>1251.04</v>
      </c>
      <c r="Z68" s="156">
        <f t="shared" ref="Z68" si="281">SUM(Z69:Z74)</f>
        <v>19167.900000000001</v>
      </c>
      <c r="AA68" s="156">
        <f t="shared" si="279"/>
        <v>1362.67</v>
      </c>
      <c r="AB68" s="156">
        <f t="shared" si="279"/>
        <v>40771.620000000003</v>
      </c>
      <c r="AC68" s="156"/>
      <c r="AD68" s="156">
        <f t="shared" ref="AD68" si="282">SUM(AD69:AD74)</f>
        <v>12231.48</v>
      </c>
      <c r="AE68" s="17">
        <f>SUM(AE69:AE74)</f>
        <v>53003.1</v>
      </c>
      <c r="AF68" s="155">
        <f t="shared" ref="AF68:AK68" si="283">SUM(AF69:AF74)</f>
        <v>752.52</v>
      </c>
      <c r="AG68" s="156">
        <f t="shared" ref="AG68" si="284">SUM(AG69:AG74)</f>
        <v>30594.65</v>
      </c>
      <c r="AH68" s="156">
        <f t="shared" si="283"/>
        <v>5222.3999999999996</v>
      </c>
      <c r="AI68" s="156">
        <f t="shared" ref="AI68" si="285">SUM(AI69:AI74)</f>
        <v>17153.34</v>
      </c>
      <c r="AJ68" s="156">
        <f t="shared" si="283"/>
        <v>5974.92</v>
      </c>
      <c r="AK68" s="156">
        <f t="shared" si="283"/>
        <v>47747.99</v>
      </c>
      <c r="AL68" s="156"/>
      <c r="AM68" s="156">
        <f t="shared" ref="AM68" si="286">SUM(AM69:AM74)</f>
        <v>14324.4</v>
      </c>
      <c r="AN68" s="17">
        <f>SUM(AN69:AN74)</f>
        <v>62072.39</v>
      </c>
      <c r="AO68" s="155">
        <f t="shared" ref="AO68:AT68" si="287">SUM(AO69:AO74)</f>
        <v>0</v>
      </c>
      <c r="AP68" s="156">
        <f t="shared" ref="AP68" si="288">SUM(AP69:AP74)</f>
        <v>0</v>
      </c>
      <c r="AQ68" s="156">
        <f t="shared" si="287"/>
        <v>0</v>
      </c>
      <c r="AR68" s="156">
        <f t="shared" ref="AR68" si="289">SUM(AR69:AR74)</f>
        <v>0</v>
      </c>
      <c r="AS68" s="156">
        <f t="shared" si="287"/>
        <v>0</v>
      </c>
      <c r="AT68" s="156">
        <f t="shared" si="287"/>
        <v>0</v>
      </c>
      <c r="AU68" s="156"/>
      <c r="AV68" s="156">
        <f t="shared" ref="AV68" si="290">SUM(AV69:AV74)</f>
        <v>0</v>
      </c>
      <c r="AW68" s="17">
        <f>SUM(AW69:AW74)</f>
        <v>0</v>
      </c>
      <c r="AX68" s="155">
        <f t="shared" ref="AX68:BC68" si="291">SUM(AX69:AX74)</f>
        <v>1027</v>
      </c>
      <c r="AY68" s="156">
        <f t="shared" si="291"/>
        <v>25638.91</v>
      </c>
      <c r="AZ68" s="156">
        <f t="shared" si="291"/>
        <v>4203.51</v>
      </c>
      <c r="BA68" s="156">
        <f t="shared" si="291"/>
        <v>17226.98</v>
      </c>
      <c r="BB68" s="156">
        <f t="shared" si="291"/>
        <v>5230.49</v>
      </c>
      <c r="BC68" s="156">
        <f t="shared" si="291"/>
        <v>42865.89</v>
      </c>
      <c r="BD68" s="156">
        <f t="shared" ref="BD68" si="292">SUM(BD69:BD74)</f>
        <v>11129.12</v>
      </c>
      <c r="BE68" s="17">
        <f>SUM(BE69:BE74)</f>
        <v>53995.01</v>
      </c>
    </row>
    <row r="69" spans="1:57" s="41" customFormat="1" ht="39" customHeight="1" x14ac:dyDescent="0.2">
      <c r="A69" s="104" t="s">
        <v>117</v>
      </c>
      <c r="B69" s="55" t="s">
        <v>118</v>
      </c>
      <c r="C69" s="112" t="s">
        <v>5</v>
      </c>
      <c r="D69" s="100">
        <v>1</v>
      </c>
      <c r="E69" s="25">
        <v>528</v>
      </c>
      <c r="F69" s="71">
        <f>ROUND($D$69*E69,2)</f>
        <v>528</v>
      </c>
      <c r="G69" s="30">
        <v>2112</v>
      </c>
      <c r="H69" s="71">
        <f>ROUND($D$69*G69,2)</f>
        <v>2112</v>
      </c>
      <c r="I69" s="71">
        <f t="shared" ref="I69:J74" si="293">E69+G69</f>
        <v>2640</v>
      </c>
      <c r="J69" s="71">
        <f t="shared" si="293"/>
        <v>2640</v>
      </c>
      <c r="K69" s="87">
        <v>0.3</v>
      </c>
      <c r="L69" s="71">
        <f t="shared" ref="L69:L74" si="294">ROUND(J69*K69,2)</f>
        <v>792</v>
      </c>
      <c r="M69" s="84">
        <f t="shared" ref="M69:M74" si="295">J69+L69</f>
        <v>3432</v>
      </c>
      <c r="N69" s="25">
        <v>778.68</v>
      </c>
      <c r="O69" s="71">
        <f>ROUND($D$69*N69,2)</f>
        <v>778.68</v>
      </c>
      <c r="P69" s="30">
        <v>2336.06</v>
      </c>
      <c r="Q69" s="71">
        <f>ROUND($D$69*P69,2)</f>
        <v>2336.06</v>
      </c>
      <c r="R69" s="71">
        <f t="shared" ref="R69:R74" si="296">N69+P69</f>
        <v>3114.74</v>
      </c>
      <c r="S69" s="71">
        <f t="shared" ref="S69:S74" si="297">O69+Q69</f>
        <v>3114.74</v>
      </c>
      <c r="T69" s="87">
        <v>0.15</v>
      </c>
      <c r="U69" s="71">
        <f t="shared" ref="U69:U74" si="298">ROUND(S69*T69,2)</f>
        <v>467.21</v>
      </c>
      <c r="V69" s="84">
        <f t="shared" ref="V69:V74" si="299">S69+U69</f>
        <v>3581.95</v>
      </c>
      <c r="W69" s="25">
        <v>0</v>
      </c>
      <c r="X69" s="71">
        <f>ROUND($D$69*W69,2)</f>
        <v>0</v>
      </c>
      <c r="Y69" s="30">
        <v>560</v>
      </c>
      <c r="Z69" s="71">
        <f>ROUND($D$69*Y69,2)</f>
        <v>560</v>
      </c>
      <c r="AA69" s="71">
        <f t="shared" ref="AA69:AA74" si="300">W69+Y69</f>
        <v>560</v>
      </c>
      <c r="AB69" s="71">
        <f t="shared" ref="AB69:AB74" si="301">X69+Z69</f>
        <v>560</v>
      </c>
      <c r="AC69" s="87">
        <v>0.3</v>
      </c>
      <c r="AD69" s="71">
        <f t="shared" ref="AD69:AD74" si="302">ROUND(AB69*AC69,2)</f>
        <v>168</v>
      </c>
      <c r="AE69" s="84">
        <f t="shared" ref="AE69:AE74" si="303">AB69+AD69</f>
        <v>728</v>
      </c>
      <c r="AF69" s="25">
        <v>0</v>
      </c>
      <c r="AG69" s="71">
        <f>ROUND($D$69*AF69,2)</f>
        <v>0</v>
      </c>
      <c r="AH69" s="30">
        <v>2550</v>
      </c>
      <c r="AI69" s="71">
        <f>ROUND($D$69*AH69,2)</f>
        <v>2550</v>
      </c>
      <c r="AJ69" s="71">
        <f t="shared" ref="AJ69:AJ74" si="304">AF69+AH69</f>
        <v>2550</v>
      </c>
      <c r="AK69" s="71">
        <f t="shared" ref="AK69:AK74" si="305">AG69+AI69</f>
        <v>2550</v>
      </c>
      <c r="AL69" s="87">
        <v>0.3</v>
      </c>
      <c r="AM69" s="71">
        <f t="shared" ref="AM69:AM74" si="306">ROUND(AK69*AL69,2)</f>
        <v>765</v>
      </c>
      <c r="AN69" s="84">
        <f t="shared" ref="AN69:AN74" si="307">AK69+AM69</f>
        <v>3315</v>
      </c>
      <c r="AO69" s="25">
        <v>0</v>
      </c>
      <c r="AP69" s="71">
        <f>ROUND($D$69*AO69,2)</f>
        <v>0</v>
      </c>
      <c r="AQ69" s="30">
        <v>0</v>
      </c>
      <c r="AR69" s="71">
        <f>ROUND($D$69*AQ69,2)</f>
        <v>0</v>
      </c>
      <c r="AS69" s="71">
        <f t="shared" ref="AS69:AS74" si="308">AO69+AQ69</f>
        <v>0</v>
      </c>
      <c r="AT69" s="71">
        <f t="shared" ref="AT69:AT74" si="309">AP69+AR69</f>
        <v>0</v>
      </c>
      <c r="AU69" s="87">
        <v>0</v>
      </c>
      <c r="AV69" s="71">
        <f t="shared" ref="AV69:AV74" si="310">ROUND(AT69*AU69,2)</f>
        <v>0</v>
      </c>
      <c r="AW69" s="84">
        <f t="shared" ref="AW69:AW74" si="311">AT69+AV69</f>
        <v>0</v>
      </c>
      <c r="AX69" s="160">
        <f t="shared" ref="AX69:AX74" si="312">ROUND((SUM(E69+N69+W69+AF69)/4),2)</f>
        <v>326.67</v>
      </c>
      <c r="AY69" s="71">
        <f t="shared" ref="AY69:AY74" si="313">ROUND(SUM(F69+O69+X69+AG69)/4,2)</f>
        <v>326.67</v>
      </c>
      <c r="AZ69" s="71">
        <f t="shared" ref="AZ69:AZ74" si="314">ROUND(SUM(G69+P69+Y69+AH69)/4,2)</f>
        <v>1889.52</v>
      </c>
      <c r="BA69" s="71">
        <f t="shared" ref="BA69:BA74" si="315">ROUND(SUM(H69+Q69+Z69+AI69)/4,2)</f>
        <v>1889.52</v>
      </c>
      <c r="BB69" s="71">
        <f t="shared" ref="BB69:BB74" si="316">ROUND(SUM(I69+R69+AA69+AJ69)/4,2)</f>
        <v>2216.19</v>
      </c>
      <c r="BC69" s="71">
        <f t="shared" ref="BC69:BC74" si="317">ROUND(SUM(J69+S69+AB69+AK69)/4,2)</f>
        <v>2216.19</v>
      </c>
      <c r="BD69" s="71">
        <f t="shared" ref="BD69:BD74" si="318">ROUND(SUM(L69+U69+AD69+AM69)/4,2)</f>
        <v>548.04999999999995</v>
      </c>
      <c r="BE69" s="84">
        <f t="shared" ref="BE69:BE74" si="319">BC69+BD69</f>
        <v>2764.24</v>
      </c>
    </row>
    <row r="70" spans="1:57" s="41" customFormat="1" ht="39" customHeight="1" x14ac:dyDescent="0.2">
      <c r="A70" s="105" t="s">
        <v>119</v>
      </c>
      <c r="B70" s="62" t="s">
        <v>120</v>
      </c>
      <c r="C70" s="115" t="s">
        <v>4</v>
      </c>
      <c r="D70" s="63">
        <v>24</v>
      </c>
      <c r="E70" s="26">
        <v>10.4</v>
      </c>
      <c r="F70" s="72">
        <f>ROUND($D$70*E70,2)</f>
        <v>249.6</v>
      </c>
      <c r="G70" s="31">
        <v>41.6</v>
      </c>
      <c r="H70" s="72">
        <f>ROUND($D$70*G70,2)</f>
        <v>998.4</v>
      </c>
      <c r="I70" s="72">
        <f t="shared" si="293"/>
        <v>52</v>
      </c>
      <c r="J70" s="72">
        <f t="shared" si="293"/>
        <v>1248</v>
      </c>
      <c r="K70" s="88">
        <v>0.3</v>
      </c>
      <c r="L70" s="72">
        <f t="shared" si="294"/>
        <v>374.4</v>
      </c>
      <c r="M70" s="85">
        <f t="shared" si="295"/>
        <v>1622.4</v>
      </c>
      <c r="N70" s="26">
        <v>36.86</v>
      </c>
      <c r="O70" s="72">
        <f>ROUND($D$70*N70,2)</f>
        <v>884.64</v>
      </c>
      <c r="P70" s="31">
        <v>50.9</v>
      </c>
      <c r="Q70" s="72">
        <f>ROUND($D$70*P70,2)</f>
        <v>1221.5999999999999</v>
      </c>
      <c r="R70" s="72">
        <f t="shared" si="296"/>
        <v>87.76</v>
      </c>
      <c r="S70" s="72">
        <f t="shared" si="297"/>
        <v>2106.2399999999998</v>
      </c>
      <c r="T70" s="88">
        <v>0.21</v>
      </c>
      <c r="U70" s="72">
        <f t="shared" si="298"/>
        <v>442.31</v>
      </c>
      <c r="V70" s="85">
        <f t="shared" si="299"/>
        <v>2548.5500000000002</v>
      </c>
      <c r="W70" s="26">
        <v>4.67</v>
      </c>
      <c r="X70" s="72">
        <f>ROUND($D$70*W70,2)</f>
        <v>112.08</v>
      </c>
      <c r="Y70" s="31">
        <v>22.4</v>
      </c>
      <c r="Z70" s="72">
        <f>ROUND($D$70*Y70,2)</f>
        <v>537.6</v>
      </c>
      <c r="AA70" s="72">
        <f t="shared" si="300"/>
        <v>27.07</v>
      </c>
      <c r="AB70" s="72">
        <f t="shared" si="301"/>
        <v>649.67999999999995</v>
      </c>
      <c r="AC70" s="88">
        <v>0.3</v>
      </c>
      <c r="AD70" s="72">
        <f t="shared" si="302"/>
        <v>194.9</v>
      </c>
      <c r="AE70" s="85">
        <f t="shared" si="303"/>
        <v>844.58</v>
      </c>
      <c r="AF70" s="26">
        <v>8.5</v>
      </c>
      <c r="AG70" s="72">
        <f>ROUND($D$70*AF70,2)</f>
        <v>204</v>
      </c>
      <c r="AH70" s="31">
        <v>34</v>
      </c>
      <c r="AI70" s="72">
        <f>ROUND($D$70*AH70,2)</f>
        <v>816</v>
      </c>
      <c r="AJ70" s="72">
        <f t="shared" si="304"/>
        <v>42.5</v>
      </c>
      <c r="AK70" s="72">
        <f t="shared" si="305"/>
        <v>1020</v>
      </c>
      <c r="AL70" s="88">
        <v>0.3</v>
      </c>
      <c r="AM70" s="72">
        <f t="shared" si="306"/>
        <v>306</v>
      </c>
      <c r="AN70" s="85">
        <f t="shared" si="307"/>
        <v>1326</v>
      </c>
      <c r="AO70" s="26">
        <v>0</v>
      </c>
      <c r="AP70" s="72">
        <f>ROUND($D$70*AO70,2)</f>
        <v>0</v>
      </c>
      <c r="AQ70" s="31">
        <v>0</v>
      </c>
      <c r="AR70" s="72">
        <f>ROUND($D$70*AQ70,2)</f>
        <v>0</v>
      </c>
      <c r="AS70" s="72">
        <f t="shared" si="308"/>
        <v>0</v>
      </c>
      <c r="AT70" s="72">
        <f t="shared" si="309"/>
        <v>0</v>
      </c>
      <c r="AU70" s="88">
        <v>0</v>
      </c>
      <c r="AV70" s="72">
        <f t="shared" si="310"/>
        <v>0</v>
      </c>
      <c r="AW70" s="85">
        <f t="shared" si="311"/>
        <v>0</v>
      </c>
      <c r="AX70" s="161">
        <f t="shared" si="312"/>
        <v>15.11</v>
      </c>
      <c r="AY70" s="72">
        <f t="shared" si="313"/>
        <v>362.58</v>
      </c>
      <c r="AZ70" s="72">
        <f t="shared" si="314"/>
        <v>37.229999999999997</v>
      </c>
      <c r="BA70" s="72">
        <f t="shared" si="315"/>
        <v>893.4</v>
      </c>
      <c r="BB70" s="72">
        <f t="shared" si="316"/>
        <v>52.33</v>
      </c>
      <c r="BC70" s="72">
        <f t="shared" si="317"/>
        <v>1255.98</v>
      </c>
      <c r="BD70" s="72">
        <f t="shared" si="318"/>
        <v>329.4</v>
      </c>
      <c r="BE70" s="85">
        <f t="shared" si="319"/>
        <v>1585.38</v>
      </c>
    </row>
    <row r="71" spans="1:57" s="42" customFormat="1" ht="39" customHeight="1" x14ac:dyDescent="0.2">
      <c r="A71" s="105" t="s">
        <v>121</v>
      </c>
      <c r="B71" s="62" t="s">
        <v>122</v>
      </c>
      <c r="C71" s="115" t="s">
        <v>0</v>
      </c>
      <c r="D71" s="135">
        <v>222.6</v>
      </c>
      <c r="E71" s="26">
        <v>10.6</v>
      </c>
      <c r="F71" s="72">
        <f>ROUND($D$71*E71,2)</f>
        <v>2359.56</v>
      </c>
      <c r="G71" s="31">
        <v>7.07</v>
      </c>
      <c r="H71" s="72">
        <f>ROUND($D$71*G71,2)</f>
        <v>1573.78</v>
      </c>
      <c r="I71" s="72">
        <f t="shared" si="293"/>
        <v>17.670000000000002</v>
      </c>
      <c r="J71" s="72">
        <f t="shared" si="293"/>
        <v>3933.34</v>
      </c>
      <c r="K71" s="88">
        <v>0.3</v>
      </c>
      <c r="L71" s="72">
        <f t="shared" si="294"/>
        <v>1180</v>
      </c>
      <c r="M71" s="85">
        <f t="shared" si="295"/>
        <v>5113.34</v>
      </c>
      <c r="N71" s="26">
        <v>7.28</v>
      </c>
      <c r="O71" s="72">
        <f>ROUND($D$71*N71,2)</f>
        <v>1620.53</v>
      </c>
      <c r="P71" s="31">
        <v>15.46</v>
      </c>
      <c r="Q71" s="72">
        <f>ROUND($D$71*P71,2)</f>
        <v>3441.4</v>
      </c>
      <c r="R71" s="72">
        <f t="shared" si="296"/>
        <v>22.74</v>
      </c>
      <c r="S71" s="72">
        <f t="shared" si="297"/>
        <v>5061.93</v>
      </c>
      <c r="T71" s="88">
        <v>0.21</v>
      </c>
      <c r="U71" s="72">
        <f t="shared" si="298"/>
        <v>1063.01</v>
      </c>
      <c r="V71" s="85">
        <f t="shared" si="299"/>
        <v>6124.94</v>
      </c>
      <c r="W71" s="26">
        <v>7.93</v>
      </c>
      <c r="X71" s="72">
        <f>ROUND($D$71*W71,2)</f>
        <v>1765.22</v>
      </c>
      <c r="Y71" s="31">
        <v>16.8</v>
      </c>
      <c r="Z71" s="72">
        <f>ROUND($D$71*Y71,2)</f>
        <v>3739.68</v>
      </c>
      <c r="AA71" s="72">
        <f t="shared" si="300"/>
        <v>24.73</v>
      </c>
      <c r="AB71" s="72">
        <f t="shared" si="301"/>
        <v>5504.9</v>
      </c>
      <c r="AC71" s="88">
        <v>0.3</v>
      </c>
      <c r="AD71" s="72">
        <f t="shared" si="302"/>
        <v>1651.47</v>
      </c>
      <c r="AE71" s="85">
        <f t="shared" si="303"/>
        <v>7156.37</v>
      </c>
      <c r="AF71" s="26">
        <v>13.02</v>
      </c>
      <c r="AG71" s="72">
        <f>ROUND($D$71*AF71,2)</f>
        <v>2898.25</v>
      </c>
      <c r="AH71" s="31">
        <v>25.5</v>
      </c>
      <c r="AI71" s="72">
        <f>ROUND($D$71*AH71,2)</f>
        <v>5676.3</v>
      </c>
      <c r="AJ71" s="72">
        <f t="shared" si="304"/>
        <v>38.520000000000003</v>
      </c>
      <c r="AK71" s="72">
        <f t="shared" si="305"/>
        <v>8574.5499999999993</v>
      </c>
      <c r="AL71" s="88">
        <v>0.3</v>
      </c>
      <c r="AM71" s="72">
        <f t="shared" si="306"/>
        <v>2572.37</v>
      </c>
      <c r="AN71" s="85">
        <f t="shared" si="307"/>
        <v>11146.92</v>
      </c>
      <c r="AO71" s="26">
        <v>0</v>
      </c>
      <c r="AP71" s="72">
        <f>ROUND($D$71*AO71,2)</f>
        <v>0</v>
      </c>
      <c r="AQ71" s="31">
        <v>0</v>
      </c>
      <c r="AR71" s="72">
        <f>ROUND($D$71*AQ71,2)</f>
        <v>0</v>
      </c>
      <c r="AS71" s="72">
        <f t="shared" si="308"/>
        <v>0</v>
      </c>
      <c r="AT71" s="72">
        <f t="shared" si="309"/>
        <v>0</v>
      </c>
      <c r="AU71" s="88">
        <v>0</v>
      </c>
      <c r="AV71" s="72">
        <f t="shared" si="310"/>
        <v>0</v>
      </c>
      <c r="AW71" s="85">
        <f t="shared" si="311"/>
        <v>0</v>
      </c>
      <c r="AX71" s="161">
        <f t="shared" si="312"/>
        <v>9.7100000000000009</v>
      </c>
      <c r="AY71" s="72">
        <f t="shared" si="313"/>
        <v>2160.89</v>
      </c>
      <c r="AZ71" s="72">
        <f t="shared" si="314"/>
        <v>16.21</v>
      </c>
      <c r="BA71" s="72">
        <f t="shared" si="315"/>
        <v>3607.79</v>
      </c>
      <c r="BB71" s="72">
        <f t="shared" si="316"/>
        <v>25.92</v>
      </c>
      <c r="BC71" s="72">
        <f t="shared" si="317"/>
        <v>5768.68</v>
      </c>
      <c r="BD71" s="72">
        <f t="shared" si="318"/>
        <v>1616.71</v>
      </c>
      <c r="BE71" s="85">
        <f t="shared" si="319"/>
        <v>7385.39</v>
      </c>
    </row>
    <row r="72" spans="1:57" s="42" customFormat="1" ht="39" customHeight="1" x14ac:dyDescent="0.2">
      <c r="A72" s="105" t="s">
        <v>123</v>
      </c>
      <c r="B72" s="62" t="s">
        <v>270</v>
      </c>
      <c r="C72" s="115" t="s">
        <v>0</v>
      </c>
      <c r="D72" s="135">
        <v>222.6</v>
      </c>
      <c r="E72" s="26">
        <v>66.92</v>
      </c>
      <c r="F72" s="72">
        <f>ROUND($D$72*E72,2)</f>
        <v>14896.39</v>
      </c>
      <c r="G72" s="31">
        <v>28.68</v>
      </c>
      <c r="H72" s="72">
        <f>ROUND($D$72*G72,2)</f>
        <v>6384.17</v>
      </c>
      <c r="I72" s="72">
        <f t="shared" si="293"/>
        <v>95.6</v>
      </c>
      <c r="J72" s="72">
        <f t="shared" si="293"/>
        <v>21280.560000000001</v>
      </c>
      <c r="K72" s="88">
        <v>0.3</v>
      </c>
      <c r="L72" s="72">
        <f t="shared" si="294"/>
        <v>6384.17</v>
      </c>
      <c r="M72" s="85">
        <f t="shared" si="295"/>
        <v>27664.73</v>
      </c>
      <c r="N72" s="26">
        <v>117.57</v>
      </c>
      <c r="O72" s="72">
        <f>ROUND($D$72*N72,2)</f>
        <v>26171.08</v>
      </c>
      <c r="P72" s="31">
        <v>29.39</v>
      </c>
      <c r="Q72" s="72">
        <f>ROUND($D$72*P72,2)</f>
        <v>6542.21</v>
      </c>
      <c r="R72" s="72">
        <f t="shared" si="296"/>
        <v>146.96</v>
      </c>
      <c r="S72" s="72">
        <f t="shared" si="297"/>
        <v>32713.29</v>
      </c>
      <c r="T72" s="88">
        <v>0.15</v>
      </c>
      <c r="U72" s="72">
        <f t="shared" si="298"/>
        <v>4906.99</v>
      </c>
      <c r="V72" s="85">
        <f t="shared" si="299"/>
        <v>37620.28</v>
      </c>
      <c r="W72" s="26">
        <v>87.36</v>
      </c>
      <c r="X72" s="72">
        <f>ROUND($D$72*W72,2)</f>
        <v>19446.34</v>
      </c>
      <c r="Y72" s="31">
        <v>58.24</v>
      </c>
      <c r="Z72" s="72">
        <f>ROUND($D$72*Y72,2)</f>
        <v>12964.22</v>
      </c>
      <c r="AA72" s="72">
        <f t="shared" si="300"/>
        <v>145.6</v>
      </c>
      <c r="AB72" s="72">
        <f t="shared" si="301"/>
        <v>32410.560000000001</v>
      </c>
      <c r="AC72" s="88">
        <v>0.3</v>
      </c>
      <c r="AD72" s="72">
        <f t="shared" si="302"/>
        <v>9723.17</v>
      </c>
      <c r="AE72" s="85">
        <f t="shared" si="303"/>
        <v>42133.73</v>
      </c>
      <c r="AF72" s="26">
        <v>119</v>
      </c>
      <c r="AG72" s="72">
        <f>ROUND($D$72*AF72,2)</f>
        <v>26489.4</v>
      </c>
      <c r="AH72" s="31">
        <v>20.399999999999999</v>
      </c>
      <c r="AI72" s="72">
        <f>ROUND($D$72*AH72,2)</f>
        <v>4541.04</v>
      </c>
      <c r="AJ72" s="72">
        <f t="shared" si="304"/>
        <v>139.4</v>
      </c>
      <c r="AK72" s="72">
        <f t="shared" si="305"/>
        <v>31030.44</v>
      </c>
      <c r="AL72" s="88">
        <v>0.3</v>
      </c>
      <c r="AM72" s="72">
        <f t="shared" si="306"/>
        <v>9309.1299999999992</v>
      </c>
      <c r="AN72" s="85">
        <f t="shared" si="307"/>
        <v>40339.57</v>
      </c>
      <c r="AO72" s="26">
        <v>0</v>
      </c>
      <c r="AP72" s="72">
        <f>ROUND($D$72*AO72,2)</f>
        <v>0</v>
      </c>
      <c r="AQ72" s="31">
        <v>0</v>
      </c>
      <c r="AR72" s="72">
        <f>ROUND($D$72*AQ72,2)</f>
        <v>0</v>
      </c>
      <c r="AS72" s="72">
        <f t="shared" si="308"/>
        <v>0</v>
      </c>
      <c r="AT72" s="72">
        <f t="shared" si="309"/>
        <v>0</v>
      </c>
      <c r="AU72" s="88">
        <v>0</v>
      </c>
      <c r="AV72" s="72">
        <f t="shared" si="310"/>
        <v>0</v>
      </c>
      <c r="AW72" s="85">
        <f t="shared" si="311"/>
        <v>0</v>
      </c>
      <c r="AX72" s="161">
        <f t="shared" si="312"/>
        <v>97.71</v>
      </c>
      <c r="AY72" s="72">
        <f t="shared" si="313"/>
        <v>21750.799999999999</v>
      </c>
      <c r="AZ72" s="72">
        <f t="shared" si="314"/>
        <v>34.18</v>
      </c>
      <c r="BA72" s="72">
        <f t="shared" si="315"/>
        <v>7607.91</v>
      </c>
      <c r="BB72" s="72">
        <f t="shared" si="316"/>
        <v>131.88999999999999</v>
      </c>
      <c r="BC72" s="72">
        <f t="shared" si="317"/>
        <v>29358.71</v>
      </c>
      <c r="BD72" s="72">
        <f t="shared" si="318"/>
        <v>7580.87</v>
      </c>
      <c r="BE72" s="85">
        <f t="shared" si="319"/>
        <v>36939.58</v>
      </c>
    </row>
    <row r="73" spans="1:57" s="41" customFormat="1" ht="39" customHeight="1" x14ac:dyDescent="0.2">
      <c r="A73" s="105" t="s">
        <v>124</v>
      </c>
      <c r="B73" s="62" t="s">
        <v>125</v>
      </c>
      <c r="C73" s="115" t="s">
        <v>4</v>
      </c>
      <c r="D73" s="63">
        <v>24</v>
      </c>
      <c r="E73" s="26">
        <v>10.4</v>
      </c>
      <c r="F73" s="72">
        <f>ROUND($D$73*E73,2)</f>
        <v>249.6</v>
      </c>
      <c r="G73" s="31">
        <v>41.6</v>
      </c>
      <c r="H73" s="72">
        <f>ROUND($D$73*G73,2)</f>
        <v>998.4</v>
      </c>
      <c r="I73" s="72">
        <f t="shared" si="293"/>
        <v>52</v>
      </c>
      <c r="J73" s="72">
        <f t="shared" si="293"/>
        <v>1248</v>
      </c>
      <c r="K73" s="88">
        <v>0.3</v>
      </c>
      <c r="L73" s="72">
        <f t="shared" si="294"/>
        <v>374.4</v>
      </c>
      <c r="M73" s="85">
        <f t="shared" si="295"/>
        <v>1622.4</v>
      </c>
      <c r="N73" s="26">
        <v>40.96</v>
      </c>
      <c r="O73" s="72">
        <f>ROUND($D$73*N73,2)</f>
        <v>983.04</v>
      </c>
      <c r="P73" s="31">
        <v>56.56</v>
      </c>
      <c r="Q73" s="72">
        <f>ROUND($D$73*P73,2)</f>
        <v>1357.44</v>
      </c>
      <c r="R73" s="72">
        <f t="shared" si="296"/>
        <v>97.52</v>
      </c>
      <c r="S73" s="72">
        <f t="shared" si="297"/>
        <v>2340.48</v>
      </c>
      <c r="T73" s="88">
        <v>0.21</v>
      </c>
      <c r="U73" s="72">
        <f t="shared" si="298"/>
        <v>491.5</v>
      </c>
      <c r="V73" s="85">
        <f t="shared" si="299"/>
        <v>2831.98</v>
      </c>
      <c r="W73" s="26">
        <v>11.67</v>
      </c>
      <c r="X73" s="72">
        <f>ROUND($D$73*W73,2)</f>
        <v>280.08</v>
      </c>
      <c r="Y73" s="31">
        <v>33.6</v>
      </c>
      <c r="Z73" s="72">
        <f>ROUND($D$73*Y73,2)</f>
        <v>806.4</v>
      </c>
      <c r="AA73" s="72">
        <f t="shared" si="300"/>
        <v>45.27</v>
      </c>
      <c r="AB73" s="72">
        <f t="shared" si="301"/>
        <v>1086.48</v>
      </c>
      <c r="AC73" s="88">
        <v>0.3</v>
      </c>
      <c r="AD73" s="72">
        <f t="shared" si="302"/>
        <v>325.94</v>
      </c>
      <c r="AE73" s="85">
        <f t="shared" si="303"/>
        <v>1412.42</v>
      </c>
      <c r="AF73" s="26">
        <v>17</v>
      </c>
      <c r="AG73" s="72">
        <f>ROUND($D$73*AF73,2)</f>
        <v>408</v>
      </c>
      <c r="AH73" s="31">
        <v>42.5</v>
      </c>
      <c r="AI73" s="72">
        <f>ROUND($D$73*AH73,2)</f>
        <v>1020</v>
      </c>
      <c r="AJ73" s="72">
        <f t="shared" si="304"/>
        <v>59.5</v>
      </c>
      <c r="AK73" s="72">
        <f t="shared" si="305"/>
        <v>1428</v>
      </c>
      <c r="AL73" s="88">
        <v>0.3</v>
      </c>
      <c r="AM73" s="72">
        <f t="shared" si="306"/>
        <v>428.4</v>
      </c>
      <c r="AN73" s="85">
        <f t="shared" si="307"/>
        <v>1856.4</v>
      </c>
      <c r="AO73" s="26">
        <v>0</v>
      </c>
      <c r="AP73" s="72">
        <f>ROUND($D$73*AO73,2)</f>
        <v>0</v>
      </c>
      <c r="AQ73" s="31">
        <v>0</v>
      </c>
      <c r="AR73" s="72">
        <f>ROUND($D$73*AQ73,2)</f>
        <v>0</v>
      </c>
      <c r="AS73" s="72">
        <f t="shared" si="308"/>
        <v>0</v>
      </c>
      <c r="AT73" s="72">
        <f t="shared" si="309"/>
        <v>0</v>
      </c>
      <c r="AU73" s="88">
        <v>0</v>
      </c>
      <c r="AV73" s="72">
        <f t="shared" si="310"/>
        <v>0</v>
      </c>
      <c r="AW73" s="85">
        <f t="shared" si="311"/>
        <v>0</v>
      </c>
      <c r="AX73" s="161">
        <f t="shared" si="312"/>
        <v>20.010000000000002</v>
      </c>
      <c r="AY73" s="72">
        <f t="shared" si="313"/>
        <v>480.18</v>
      </c>
      <c r="AZ73" s="72">
        <f t="shared" si="314"/>
        <v>43.57</v>
      </c>
      <c r="BA73" s="72">
        <f t="shared" si="315"/>
        <v>1045.56</v>
      </c>
      <c r="BB73" s="72">
        <f t="shared" si="316"/>
        <v>63.57</v>
      </c>
      <c r="BC73" s="72">
        <f t="shared" si="317"/>
        <v>1525.74</v>
      </c>
      <c r="BD73" s="72">
        <f t="shared" si="318"/>
        <v>405.06</v>
      </c>
      <c r="BE73" s="85">
        <f t="shared" si="319"/>
        <v>1930.8</v>
      </c>
    </row>
    <row r="74" spans="1:57" s="41" customFormat="1" ht="39" customHeight="1" thickBot="1" x14ac:dyDescent="0.25">
      <c r="A74" s="106" t="s">
        <v>126</v>
      </c>
      <c r="B74" s="68" t="s">
        <v>127</v>
      </c>
      <c r="C74" s="117" t="s">
        <v>5</v>
      </c>
      <c r="D74" s="70">
        <v>1</v>
      </c>
      <c r="E74" s="26">
        <v>528</v>
      </c>
      <c r="F74" s="72">
        <f>ROUND($D$74*E74,2)</f>
        <v>528</v>
      </c>
      <c r="G74" s="31">
        <v>2112</v>
      </c>
      <c r="H74" s="72">
        <f>ROUND($D$74*G74,2)</f>
        <v>2112</v>
      </c>
      <c r="I74" s="72">
        <f t="shared" si="293"/>
        <v>2640</v>
      </c>
      <c r="J74" s="72">
        <f t="shared" si="293"/>
        <v>2640</v>
      </c>
      <c r="K74" s="88">
        <v>0.3</v>
      </c>
      <c r="L74" s="72">
        <f t="shared" si="294"/>
        <v>792</v>
      </c>
      <c r="M74" s="85">
        <f t="shared" si="295"/>
        <v>3432</v>
      </c>
      <c r="N74" s="26">
        <v>1108.17</v>
      </c>
      <c r="O74" s="72">
        <f>ROUND($D$74*N74,2)</f>
        <v>1108.17</v>
      </c>
      <c r="P74" s="31">
        <v>3509.19</v>
      </c>
      <c r="Q74" s="72">
        <f>ROUND($D$74*P74,2)</f>
        <v>3509.19</v>
      </c>
      <c r="R74" s="72">
        <f t="shared" si="296"/>
        <v>4617.3599999999997</v>
      </c>
      <c r="S74" s="72">
        <f t="shared" si="297"/>
        <v>4617.3599999999997</v>
      </c>
      <c r="T74" s="88">
        <v>0.15</v>
      </c>
      <c r="U74" s="72">
        <f t="shared" si="298"/>
        <v>692.6</v>
      </c>
      <c r="V74" s="85">
        <f t="shared" si="299"/>
        <v>5309.96</v>
      </c>
      <c r="W74" s="26">
        <v>0</v>
      </c>
      <c r="X74" s="72">
        <f>ROUND($D$74*W74,2)</f>
        <v>0</v>
      </c>
      <c r="Y74" s="31">
        <v>560</v>
      </c>
      <c r="Z74" s="72">
        <f>ROUND($D$74*Y74,2)</f>
        <v>560</v>
      </c>
      <c r="AA74" s="72">
        <f t="shared" si="300"/>
        <v>560</v>
      </c>
      <c r="AB74" s="72">
        <f t="shared" si="301"/>
        <v>560</v>
      </c>
      <c r="AC74" s="88">
        <v>0.3</v>
      </c>
      <c r="AD74" s="72">
        <f t="shared" si="302"/>
        <v>168</v>
      </c>
      <c r="AE74" s="85">
        <f t="shared" si="303"/>
        <v>728</v>
      </c>
      <c r="AF74" s="26">
        <v>595</v>
      </c>
      <c r="AG74" s="72">
        <f>ROUND($D$74*AF74,2)</f>
        <v>595</v>
      </c>
      <c r="AH74" s="31">
        <v>2550</v>
      </c>
      <c r="AI74" s="72">
        <f>ROUND($D$74*AH74,2)</f>
        <v>2550</v>
      </c>
      <c r="AJ74" s="72">
        <f t="shared" si="304"/>
        <v>3145</v>
      </c>
      <c r="AK74" s="72">
        <f t="shared" si="305"/>
        <v>3145</v>
      </c>
      <c r="AL74" s="88">
        <v>0.3</v>
      </c>
      <c r="AM74" s="72">
        <f t="shared" si="306"/>
        <v>943.5</v>
      </c>
      <c r="AN74" s="85">
        <f t="shared" si="307"/>
        <v>4088.5</v>
      </c>
      <c r="AO74" s="26">
        <v>0</v>
      </c>
      <c r="AP74" s="72">
        <f>ROUND($D$74*AO74,2)</f>
        <v>0</v>
      </c>
      <c r="AQ74" s="31">
        <v>0</v>
      </c>
      <c r="AR74" s="72">
        <f>ROUND($D$74*AQ74,2)</f>
        <v>0</v>
      </c>
      <c r="AS74" s="72">
        <f t="shared" si="308"/>
        <v>0</v>
      </c>
      <c r="AT74" s="72">
        <f t="shared" si="309"/>
        <v>0</v>
      </c>
      <c r="AU74" s="88">
        <v>0</v>
      </c>
      <c r="AV74" s="72">
        <f t="shared" si="310"/>
        <v>0</v>
      </c>
      <c r="AW74" s="85">
        <f t="shared" si="311"/>
        <v>0</v>
      </c>
      <c r="AX74" s="161">
        <f t="shared" si="312"/>
        <v>557.79</v>
      </c>
      <c r="AY74" s="72">
        <f t="shared" si="313"/>
        <v>557.79</v>
      </c>
      <c r="AZ74" s="72">
        <f t="shared" si="314"/>
        <v>2182.8000000000002</v>
      </c>
      <c r="BA74" s="72">
        <f t="shared" si="315"/>
        <v>2182.8000000000002</v>
      </c>
      <c r="BB74" s="72">
        <f t="shared" si="316"/>
        <v>2740.59</v>
      </c>
      <c r="BC74" s="72">
        <f t="shared" si="317"/>
        <v>2740.59</v>
      </c>
      <c r="BD74" s="72">
        <f t="shared" si="318"/>
        <v>649.03</v>
      </c>
      <c r="BE74" s="85">
        <f t="shared" si="319"/>
        <v>3389.62</v>
      </c>
    </row>
    <row r="75" spans="1:57" s="3" customFormat="1" ht="39" customHeight="1" thickBot="1" x14ac:dyDescent="0.25">
      <c r="A75" s="19"/>
      <c r="B75" s="20"/>
      <c r="C75" s="21"/>
      <c r="D75" s="22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23"/>
      <c r="AH75" s="23"/>
      <c r="AI75" s="23"/>
      <c r="AJ75" s="23"/>
      <c r="AK75" s="23"/>
      <c r="AL75" s="23"/>
      <c r="AM75" s="23"/>
      <c r="AN75" s="23"/>
      <c r="AO75" s="23"/>
      <c r="AP75" s="23"/>
      <c r="AQ75" s="23"/>
      <c r="AR75" s="23"/>
      <c r="AS75" s="23"/>
      <c r="AT75" s="23"/>
      <c r="AU75" s="23"/>
      <c r="AV75" s="23"/>
      <c r="AW75" s="23"/>
      <c r="AX75" s="23"/>
      <c r="AY75" s="23"/>
      <c r="AZ75" s="23"/>
      <c r="BA75" s="23"/>
      <c r="BB75" s="23"/>
      <c r="BC75" s="23"/>
      <c r="BD75" s="23"/>
      <c r="BE75" s="23"/>
    </row>
    <row r="76" spans="1:57" s="5" customFormat="1" ht="39" customHeight="1" thickBot="1" x14ac:dyDescent="0.25">
      <c r="A76" s="16" t="s">
        <v>128</v>
      </c>
      <c r="B76" s="230" t="s">
        <v>129</v>
      </c>
      <c r="C76" s="231"/>
      <c r="D76" s="232"/>
      <c r="E76" s="155">
        <f t="shared" ref="E76:L76" si="320">SUM(E77:E83)</f>
        <v>395.57</v>
      </c>
      <c r="F76" s="156">
        <f t="shared" ref="F76" si="321">SUM(F77:F83)</f>
        <v>8972.86</v>
      </c>
      <c r="G76" s="156">
        <f t="shared" si="320"/>
        <v>1335.41</v>
      </c>
      <c r="H76" s="156">
        <f t="shared" ref="H76" si="322">SUM(H77:H83)</f>
        <v>7299.63</v>
      </c>
      <c r="I76" s="156">
        <f t="shared" si="320"/>
        <v>1730.98</v>
      </c>
      <c r="J76" s="156">
        <f t="shared" si="320"/>
        <v>16272.49</v>
      </c>
      <c r="K76" s="156"/>
      <c r="L76" s="156">
        <f t="shared" si="320"/>
        <v>4881.75</v>
      </c>
      <c r="M76" s="17">
        <f>SUM(M77:M83)</f>
        <v>21154.240000000002</v>
      </c>
      <c r="N76" s="155">
        <f t="shared" ref="N76:S76" si="323">SUM(N77:N83)</f>
        <v>1166.97</v>
      </c>
      <c r="O76" s="156">
        <f t="shared" ref="O76" si="324">SUM(O77:O83)</f>
        <v>8270.59</v>
      </c>
      <c r="P76" s="156">
        <f t="shared" si="323"/>
        <v>3407.09</v>
      </c>
      <c r="Q76" s="156">
        <f t="shared" ref="Q76" si="325">SUM(Q77:Q83)</f>
        <v>12710.86</v>
      </c>
      <c r="R76" s="156">
        <f t="shared" si="323"/>
        <v>4574.0600000000004</v>
      </c>
      <c r="S76" s="156">
        <f t="shared" si="323"/>
        <v>20981.45</v>
      </c>
      <c r="T76" s="156"/>
      <c r="U76" s="156">
        <f t="shared" ref="U76" si="326">SUM(U77:U83)</f>
        <v>4015.48</v>
      </c>
      <c r="V76" s="17">
        <f>SUM(V77:V83)</f>
        <v>24996.93</v>
      </c>
      <c r="W76" s="155">
        <f t="shared" ref="W76:AB76" si="327">SUM(W77:W83)</f>
        <v>304.92</v>
      </c>
      <c r="X76" s="156">
        <f t="shared" ref="X76" si="328">SUM(X77:X83)</f>
        <v>3979.68</v>
      </c>
      <c r="Y76" s="156">
        <f t="shared" si="327"/>
        <v>954.41</v>
      </c>
      <c r="Z76" s="156">
        <f t="shared" ref="Z76" si="329">SUM(Z77:Z83)</f>
        <v>6920.94</v>
      </c>
      <c r="AA76" s="156">
        <f t="shared" si="327"/>
        <v>1259.33</v>
      </c>
      <c r="AB76" s="156">
        <f t="shared" si="327"/>
        <v>10900.62</v>
      </c>
      <c r="AC76" s="156"/>
      <c r="AD76" s="156">
        <f t="shared" ref="AD76" si="330">SUM(AD77:AD83)</f>
        <v>3270.19</v>
      </c>
      <c r="AE76" s="17">
        <f>SUM(AE77:AE83)</f>
        <v>14170.81</v>
      </c>
      <c r="AF76" s="155">
        <f t="shared" ref="AF76:AK76" si="331">SUM(AF77:AF83)</f>
        <v>1490.9</v>
      </c>
      <c r="AG76" s="156">
        <f t="shared" ref="AG76" si="332">SUM(AG77:AG83)</f>
        <v>7342.82</v>
      </c>
      <c r="AH76" s="156">
        <f t="shared" si="331"/>
        <v>6000.66</v>
      </c>
      <c r="AI76" s="156">
        <f t="shared" ref="AI76" si="333">SUM(AI77:AI83)</f>
        <v>15631.17</v>
      </c>
      <c r="AJ76" s="156">
        <f t="shared" si="331"/>
        <v>7491.56</v>
      </c>
      <c r="AK76" s="156">
        <f t="shared" si="331"/>
        <v>22973.99</v>
      </c>
      <c r="AL76" s="156"/>
      <c r="AM76" s="156">
        <f t="shared" ref="AM76" si="334">SUM(AM77:AM83)</f>
        <v>6892.2</v>
      </c>
      <c r="AN76" s="17">
        <f>SUM(AN77:AN83)</f>
        <v>29866.19</v>
      </c>
      <c r="AO76" s="155">
        <f t="shared" ref="AO76:AT76" si="335">SUM(AO77:AO83)</f>
        <v>0</v>
      </c>
      <c r="AP76" s="156">
        <f t="shared" ref="AP76" si="336">SUM(AP77:AP83)</f>
        <v>0</v>
      </c>
      <c r="AQ76" s="156">
        <f t="shared" si="335"/>
        <v>0</v>
      </c>
      <c r="AR76" s="156">
        <f t="shared" ref="AR76" si="337">SUM(AR77:AR83)</f>
        <v>0</v>
      </c>
      <c r="AS76" s="156">
        <f t="shared" si="335"/>
        <v>0</v>
      </c>
      <c r="AT76" s="156">
        <f t="shared" si="335"/>
        <v>0</v>
      </c>
      <c r="AU76" s="156"/>
      <c r="AV76" s="156">
        <f t="shared" ref="AV76" si="338">SUM(AV77:AV83)</f>
        <v>0</v>
      </c>
      <c r="AW76" s="17">
        <f>SUM(AW77:AW83)</f>
        <v>0</v>
      </c>
      <c r="AX76" s="155">
        <f t="shared" ref="AX76:BC76" si="339">SUM(AX77:AX83)</f>
        <v>839.61</v>
      </c>
      <c r="AY76" s="156">
        <f t="shared" si="339"/>
        <v>7141.5</v>
      </c>
      <c r="AZ76" s="156">
        <f t="shared" si="339"/>
        <v>2924.41</v>
      </c>
      <c r="BA76" s="156">
        <f t="shared" si="339"/>
        <v>10640.67</v>
      </c>
      <c r="BB76" s="156">
        <f t="shared" si="339"/>
        <v>3763.99</v>
      </c>
      <c r="BC76" s="156">
        <f t="shared" si="339"/>
        <v>17782.150000000001</v>
      </c>
      <c r="BD76" s="156">
        <f t="shared" ref="BD76" si="340">SUM(BD77:BD83)</f>
        <v>4764.91</v>
      </c>
      <c r="BE76" s="17">
        <f>SUM(BE77:BE83)</f>
        <v>22547.06</v>
      </c>
    </row>
    <row r="77" spans="1:57" s="41" customFormat="1" ht="39" customHeight="1" x14ac:dyDescent="0.2">
      <c r="A77" s="104" t="s">
        <v>130</v>
      </c>
      <c r="B77" s="55" t="s">
        <v>88</v>
      </c>
      <c r="C77" s="107" t="s">
        <v>0</v>
      </c>
      <c r="D77" s="100">
        <v>50</v>
      </c>
      <c r="E77" s="25">
        <v>8</v>
      </c>
      <c r="F77" s="71">
        <f>ROUND($D$77*E77,2)</f>
        <v>400</v>
      </c>
      <c r="G77" s="30">
        <v>10.37</v>
      </c>
      <c r="H77" s="71">
        <f>ROUND($D$77*G77,2)</f>
        <v>518.5</v>
      </c>
      <c r="I77" s="71">
        <f t="shared" ref="I77:J83" si="341">E77+G77</f>
        <v>18.37</v>
      </c>
      <c r="J77" s="71">
        <f t="shared" si="341"/>
        <v>918.5</v>
      </c>
      <c r="K77" s="87">
        <v>0.3</v>
      </c>
      <c r="L77" s="71">
        <f t="shared" ref="L77:L83" si="342">ROUND(J77*K77,2)</f>
        <v>275.55</v>
      </c>
      <c r="M77" s="84">
        <f t="shared" ref="M77:M83" si="343">J77+L77</f>
        <v>1194.05</v>
      </c>
      <c r="N77" s="25">
        <v>6.67</v>
      </c>
      <c r="O77" s="71">
        <f>ROUND($D$77*N77,2)</f>
        <v>333.5</v>
      </c>
      <c r="P77" s="30">
        <v>32.590000000000003</v>
      </c>
      <c r="Q77" s="71">
        <f>ROUND($D$77*P77,2)</f>
        <v>1629.5</v>
      </c>
      <c r="R77" s="71">
        <f t="shared" ref="R77:R83" si="344">N77+P77</f>
        <v>39.26</v>
      </c>
      <c r="S77" s="71">
        <f t="shared" ref="S77:S83" si="345">O77+Q77</f>
        <v>1963</v>
      </c>
      <c r="T77" s="87">
        <v>0.21</v>
      </c>
      <c r="U77" s="71">
        <f t="shared" ref="U77:U83" si="346">ROUND(S77*T77,2)</f>
        <v>412.23</v>
      </c>
      <c r="V77" s="84">
        <f t="shared" ref="V77:V83" si="347">S77+U77</f>
        <v>2375.23</v>
      </c>
      <c r="W77" s="25">
        <v>2.2400000000000002</v>
      </c>
      <c r="X77" s="71">
        <f>ROUND($D$77*W77,2)</f>
        <v>112</v>
      </c>
      <c r="Y77" s="30">
        <v>11.2</v>
      </c>
      <c r="Z77" s="71">
        <f>ROUND($D$77*Y77,2)</f>
        <v>560</v>
      </c>
      <c r="AA77" s="71">
        <f t="shared" ref="AA77:AA83" si="348">W77+Y77</f>
        <v>13.44</v>
      </c>
      <c r="AB77" s="71">
        <f t="shared" ref="AB77:AB83" si="349">X77+Z77</f>
        <v>672</v>
      </c>
      <c r="AC77" s="87">
        <v>0.3</v>
      </c>
      <c r="AD77" s="71">
        <f t="shared" ref="AD77:AD83" si="350">ROUND(AB77*AC77,2)</f>
        <v>201.6</v>
      </c>
      <c r="AE77" s="84">
        <f t="shared" ref="AE77:AE83" si="351">AB77+AD77</f>
        <v>873.6</v>
      </c>
      <c r="AF77" s="25">
        <v>0</v>
      </c>
      <c r="AG77" s="71">
        <f>ROUND($D$77*AF77,2)</f>
        <v>0</v>
      </c>
      <c r="AH77" s="30">
        <v>9.35</v>
      </c>
      <c r="AI77" s="71">
        <f>ROUND($D$77*AH77,2)</f>
        <v>467.5</v>
      </c>
      <c r="AJ77" s="71">
        <f t="shared" ref="AJ77:AJ83" si="352">AF77+AH77</f>
        <v>9.35</v>
      </c>
      <c r="AK77" s="71">
        <f t="shared" ref="AK77:AK83" si="353">AG77+AI77</f>
        <v>467.5</v>
      </c>
      <c r="AL77" s="87">
        <v>0.3</v>
      </c>
      <c r="AM77" s="71">
        <f t="shared" ref="AM77:AM83" si="354">ROUND(AK77*AL77,2)</f>
        <v>140.25</v>
      </c>
      <c r="AN77" s="84">
        <f t="shared" ref="AN77:AN83" si="355">AK77+AM77</f>
        <v>607.75</v>
      </c>
      <c r="AO77" s="25">
        <v>0</v>
      </c>
      <c r="AP77" s="71">
        <f>ROUND($D$77*AO77,2)</f>
        <v>0</v>
      </c>
      <c r="AQ77" s="30">
        <v>0</v>
      </c>
      <c r="AR77" s="71">
        <f>ROUND($D$77*AQ77,2)</f>
        <v>0</v>
      </c>
      <c r="AS77" s="71">
        <f t="shared" ref="AS77:AS83" si="356">AO77+AQ77</f>
        <v>0</v>
      </c>
      <c r="AT77" s="71">
        <f t="shared" ref="AT77:AT83" si="357">AP77+AR77</f>
        <v>0</v>
      </c>
      <c r="AU77" s="87">
        <v>0</v>
      </c>
      <c r="AV77" s="71">
        <f t="shared" ref="AV77:AV83" si="358">ROUND(AT77*AU77,2)</f>
        <v>0</v>
      </c>
      <c r="AW77" s="84">
        <f t="shared" ref="AW77:AW83" si="359">AT77+AV77</f>
        <v>0</v>
      </c>
      <c r="AX77" s="160">
        <f t="shared" ref="AX77:AX83" si="360">ROUND((SUM(E77+N77+W77+AF77)/4),2)</f>
        <v>4.2300000000000004</v>
      </c>
      <c r="AY77" s="71">
        <f t="shared" ref="AY77:AY83" si="361">ROUND(SUM(F77+O77+X77+AG77)/4,2)</f>
        <v>211.38</v>
      </c>
      <c r="AZ77" s="71">
        <f t="shared" ref="AZ77:AZ83" si="362">ROUND(SUM(G77+P77+Y77+AH77)/4,2)</f>
        <v>15.88</v>
      </c>
      <c r="BA77" s="71">
        <f t="shared" ref="BA77:BA83" si="363">ROUND(SUM(H77+Q77+Z77+AI77)/4,2)</f>
        <v>793.88</v>
      </c>
      <c r="BB77" s="71">
        <f t="shared" ref="BB77:BB83" si="364">ROUND(SUM(I77+R77+AA77+AJ77)/4,2)</f>
        <v>20.11</v>
      </c>
      <c r="BC77" s="71">
        <f t="shared" ref="BC77:BC83" si="365">ROUND(SUM(J77+S77+AB77+AK77)/4,2)</f>
        <v>1005.25</v>
      </c>
      <c r="BD77" s="71">
        <f t="shared" ref="BD77:BD83" si="366">ROUND(SUM(L77+U77+AD77+AM77)/4,2)</f>
        <v>257.41000000000003</v>
      </c>
      <c r="BE77" s="84">
        <f t="shared" ref="BE77:BE83" si="367">BC77+BD77</f>
        <v>1262.6600000000001</v>
      </c>
    </row>
    <row r="78" spans="1:57" s="40" customFormat="1" ht="39" customHeight="1" x14ac:dyDescent="0.2">
      <c r="A78" s="105" t="s">
        <v>131</v>
      </c>
      <c r="B78" s="62" t="s">
        <v>132</v>
      </c>
      <c r="C78" s="115" t="s">
        <v>0</v>
      </c>
      <c r="D78" s="63">
        <v>50</v>
      </c>
      <c r="E78" s="26">
        <v>24.94</v>
      </c>
      <c r="F78" s="72">
        <f>ROUND($D$78*E78,2)</f>
        <v>1247</v>
      </c>
      <c r="G78" s="31">
        <v>16.63</v>
      </c>
      <c r="H78" s="72">
        <f>ROUND($D$78*G78,2)</f>
        <v>831.5</v>
      </c>
      <c r="I78" s="72">
        <f t="shared" si="341"/>
        <v>41.57</v>
      </c>
      <c r="J78" s="72">
        <f t="shared" si="341"/>
        <v>2078.5</v>
      </c>
      <c r="K78" s="88">
        <v>0.3</v>
      </c>
      <c r="L78" s="72">
        <f t="shared" si="342"/>
        <v>623.54999999999995</v>
      </c>
      <c r="M78" s="85">
        <f t="shared" si="343"/>
        <v>2702.05</v>
      </c>
      <c r="N78" s="26">
        <v>24.98</v>
      </c>
      <c r="O78" s="72">
        <f>ROUND($D$78*N78,2)</f>
        <v>1249</v>
      </c>
      <c r="P78" s="31">
        <v>35.950000000000003</v>
      </c>
      <c r="Q78" s="72">
        <f>ROUND($D$78*P78,2)</f>
        <v>1797.5</v>
      </c>
      <c r="R78" s="72">
        <f t="shared" si="344"/>
        <v>60.93</v>
      </c>
      <c r="S78" s="72">
        <f t="shared" si="345"/>
        <v>3046.5</v>
      </c>
      <c r="T78" s="88">
        <v>0.21</v>
      </c>
      <c r="U78" s="72">
        <f t="shared" si="346"/>
        <v>639.77</v>
      </c>
      <c r="V78" s="85">
        <f t="shared" si="347"/>
        <v>3686.27</v>
      </c>
      <c r="W78" s="26">
        <v>11.2</v>
      </c>
      <c r="X78" s="72">
        <f>ROUND($D$78*W78,2)</f>
        <v>560</v>
      </c>
      <c r="Y78" s="31">
        <v>22.4</v>
      </c>
      <c r="Z78" s="72">
        <f>ROUND($D$78*Y78,2)</f>
        <v>1120</v>
      </c>
      <c r="AA78" s="72">
        <f t="shared" si="348"/>
        <v>33.6</v>
      </c>
      <c r="AB78" s="72">
        <f t="shared" si="349"/>
        <v>1680</v>
      </c>
      <c r="AC78" s="88">
        <v>0.3</v>
      </c>
      <c r="AD78" s="72">
        <f t="shared" si="350"/>
        <v>504</v>
      </c>
      <c r="AE78" s="85">
        <f t="shared" si="351"/>
        <v>2184</v>
      </c>
      <c r="AF78" s="26">
        <v>30.6</v>
      </c>
      <c r="AG78" s="72">
        <f>ROUND($D$78*AF78,2)</f>
        <v>1530</v>
      </c>
      <c r="AH78" s="31">
        <v>7.65</v>
      </c>
      <c r="AI78" s="72">
        <f>ROUND($D$78*AH78,2)</f>
        <v>382.5</v>
      </c>
      <c r="AJ78" s="72">
        <f t="shared" si="352"/>
        <v>38.25</v>
      </c>
      <c r="AK78" s="72">
        <f t="shared" si="353"/>
        <v>1912.5</v>
      </c>
      <c r="AL78" s="88">
        <v>0.3</v>
      </c>
      <c r="AM78" s="72">
        <f t="shared" si="354"/>
        <v>573.75</v>
      </c>
      <c r="AN78" s="85">
        <f t="shared" si="355"/>
        <v>2486.25</v>
      </c>
      <c r="AO78" s="26">
        <v>0</v>
      </c>
      <c r="AP78" s="72">
        <f>ROUND($D$78*AO78,2)</f>
        <v>0</v>
      </c>
      <c r="AQ78" s="31">
        <v>0</v>
      </c>
      <c r="AR78" s="72">
        <f>ROUND($D$78*AQ78,2)</f>
        <v>0</v>
      </c>
      <c r="AS78" s="72">
        <f t="shared" si="356"/>
        <v>0</v>
      </c>
      <c r="AT78" s="72">
        <f t="shared" si="357"/>
        <v>0</v>
      </c>
      <c r="AU78" s="88">
        <v>0</v>
      </c>
      <c r="AV78" s="72">
        <f t="shared" si="358"/>
        <v>0</v>
      </c>
      <c r="AW78" s="85">
        <f t="shared" si="359"/>
        <v>0</v>
      </c>
      <c r="AX78" s="161">
        <f t="shared" si="360"/>
        <v>22.93</v>
      </c>
      <c r="AY78" s="72">
        <f t="shared" si="361"/>
        <v>1146.5</v>
      </c>
      <c r="AZ78" s="72">
        <f t="shared" si="362"/>
        <v>20.66</v>
      </c>
      <c r="BA78" s="72">
        <f t="shared" si="363"/>
        <v>1032.8800000000001</v>
      </c>
      <c r="BB78" s="72">
        <f t="shared" si="364"/>
        <v>43.59</v>
      </c>
      <c r="BC78" s="72">
        <f t="shared" si="365"/>
        <v>2179.38</v>
      </c>
      <c r="BD78" s="72">
        <f t="shared" si="366"/>
        <v>585.27</v>
      </c>
      <c r="BE78" s="85">
        <f t="shared" si="367"/>
        <v>2764.65</v>
      </c>
    </row>
    <row r="79" spans="1:57" s="40" customFormat="1" ht="39" customHeight="1" x14ac:dyDescent="0.2">
      <c r="A79" s="105" t="s">
        <v>133</v>
      </c>
      <c r="B79" s="62" t="s">
        <v>134</v>
      </c>
      <c r="C79" s="115" t="s">
        <v>0</v>
      </c>
      <c r="D79" s="63">
        <v>388.5</v>
      </c>
      <c r="E79" s="26">
        <v>6.67</v>
      </c>
      <c r="F79" s="72">
        <f>ROUND($D$79*E79,2)</f>
        <v>2591.3000000000002</v>
      </c>
      <c r="G79" s="31">
        <v>4.45</v>
      </c>
      <c r="H79" s="72">
        <f>ROUND($D$79*G79,2)</f>
        <v>1728.83</v>
      </c>
      <c r="I79" s="72">
        <f t="shared" si="341"/>
        <v>11.12</v>
      </c>
      <c r="J79" s="72">
        <f t="shared" si="341"/>
        <v>4320.13</v>
      </c>
      <c r="K79" s="88">
        <v>0.3</v>
      </c>
      <c r="L79" s="72">
        <f t="shared" si="342"/>
        <v>1296.04</v>
      </c>
      <c r="M79" s="85">
        <f t="shared" si="343"/>
        <v>5616.17</v>
      </c>
      <c r="N79" s="26">
        <v>3.72</v>
      </c>
      <c r="O79" s="72">
        <f>ROUND($D$79*N79,2)</f>
        <v>1445.22</v>
      </c>
      <c r="P79" s="31">
        <v>4.54</v>
      </c>
      <c r="Q79" s="72">
        <f>ROUND($D$79*P79,2)</f>
        <v>1763.79</v>
      </c>
      <c r="R79" s="72">
        <f t="shared" si="344"/>
        <v>8.26</v>
      </c>
      <c r="S79" s="72">
        <f t="shared" si="345"/>
        <v>3209.01</v>
      </c>
      <c r="T79" s="88">
        <v>0.21</v>
      </c>
      <c r="U79" s="72">
        <f t="shared" si="346"/>
        <v>673.89</v>
      </c>
      <c r="V79" s="85">
        <f t="shared" si="347"/>
        <v>3882.9</v>
      </c>
      <c r="W79" s="26">
        <v>1.76</v>
      </c>
      <c r="X79" s="72">
        <f>ROUND($D$79*W79,2)</f>
        <v>683.76</v>
      </c>
      <c r="Y79" s="31">
        <v>2.2400000000000002</v>
      </c>
      <c r="Z79" s="72">
        <f>ROUND($D$79*Y79,2)</f>
        <v>870.24</v>
      </c>
      <c r="AA79" s="72">
        <f t="shared" si="348"/>
        <v>4</v>
      </c>
      <c r="AB79" s="72">
        <f t="shared" si="349"/>
        <v>1554</v>
      </c>
      <c r="AC79" s="88">
        <v>0.3</v>
      </c>
      <c r="AD79" s="72">
        <f t="shared" si="350"/>
        <v>466.2</v>
      </c>
      <c r="AE79" s="85">
        <f t="shared" si="351"/>
        <v>2020.2</v>
      </c>
      <c r="AF79" s="26">
        <v>3.23</v>
      </c>
      <c r="AG79" s="72">
        <f>ROUND($D$79*AF79,2)</f>
        <v>1254.8599999999999</v>
      </c>
      <c r="AH79" s="31">
        <v>10.71</v>
      </c>
      <c r="AI79" s="72">
        <f>ROUND($D$79*AH79,2)</f>
        <v>4160.84</v>
      </c>
      <c r="AJ79" s="72">
        <f t="shared" si="352"/>
        <v>13.94</v>
      </c>
      <c r="AK79" s="72">
        <f t="shared" si="353"/>
        <v>5415.7</v>
      </c>
      <c r="AL79" s="88">
        <v>0.3</v>
      </c>
      <c r="AM79" s="72">
        <f t="shared" si="354"/>
        <v>1624.71</v>
      </c>
      <c r="AN79" s="85">
        <f t="shared" si="355"/>
        <v>7040.41</v>
      </c>
      <c r="AO79" s="26">
        <v>0</v>
      </c>
      <c r="AP79" s="72">
        <f>ROUND($D$79*AO79,2)</f>
        <v>0</v>
      </c>
      <c r="AQ79" s="31">
        <v>0</v>
      </c>
      <c r="AR79" s="72">
        <f>ROUND($D$79*AQ79,2)</f>
        <v>0</v>
      </c>
      <c r="AS79" s="72">
        <f t="shared" si="356"/>
        <v>0</v>
      </c>
      <c r="AT79" s="72">
        <f t="shared" si="357"/>
        <v>0</v>
      </c>
      <c r="AU79" s="88">
        <v>0</v>
      </c>
      <c r="AV79" s="72">
        <f t="shared" si="358"/>
        <v>0</v>
      </c>
      <c r="AW79" s="85">
        <f t="shared" si="359"/>
        <v>0</v>
      </c>
      <c r="AX79" s="161">
        <f t="shared" si="360"/>
        <v>3.85</v>
      </c>
      <c r="AY79" s="72">
        <f t="shared" si="361"/>
        <v>1493.79</v>
      </c>
      <c r="AZ79" s="72">
        <f t="shared" si="362"/>
        <v>5.49</v>
      </c>
      <c r="BA79" s="72">
        <f t="shared" si="363"/>
        <v>2130.9299999999998</v>
      </c>
      <c r="BB79" s="72">
        <f t="shared" si="364"/>
        <v>9.33</v>
      </c>
      <c r="BC79" s="72">
        <f t="shared" si="365"/>
        <v>3624.71</v>
      </c>
      <c r="BD79" s="72">
        <f t="shared" si="366"/>
        <v>1015.21</v>
      </c>
      <c r="BE79" s="85">
        <f t="shared" si="367"/>
        <v>4639.92</v>
      </c>
    </row>
    <row r="80" spans="1:57" s="39" customFormat="1" ht="39" customHeight="1" x14ac:dyDescent="0.2">
      <c r="A80" s="105" t="s">
        <v>135</v>
      </c>
      <c r="B80" s="62" t="s">
        <v>136</v>
      </c>
      <c r="C80" s="115" t="s">
        <v>0</v>
      </c>
      <c r="D80" s="63">
        <v>160</v>
      </c>
      <c r="E80" s="26">
        <v>1.94</v>
      </c>
      <c r="F80" s="72">
        <f>ROUND($D$80*E80,2)</f>
        <v>310.39999999999998</v>
      </c>
      <c r="G80" s="31">
        <v>1.29</v>
      </c>
      <c r="H80" s="72">
        <f>ROUND($D$80*G80,2)</f>
        <v>206.4</v>
      </c>
      <c r="I80" s="72">
        <f t="shared" si="341"/>
        <v>3.23</v>
      </c>
      <c r="J80" s="72">
        <f t="shared" si="341"/>
        <v>516.79999999999995</v>
      </c>
      <c r="K80" s="88">
        <v>0.3</v>
      </c>
      <c r="L80" s="72">
        <f t="shared" si="342"/>
        <v>155.04</v>
      </c>
      <c r="M80" s="85">
        <f t="shared" si="343"/>
        <v>671.84</v>
      </c>
      <c r="N80" s="26">
        <v>2.0499999999999998</v>
      </c>
      <c r="O80" s="72">
        <f>ROUND($D$80*N80,2)</f>
        <v>328</v>
      </c>
      <c r="P80" s="31">
        <v>2.5</v>
      </c>
      <c r="Q80" s="72">
        <f>ROUND($D$80*P80,2)</f>
        <v>400</v>
      </c>
      <c r="R80" s="72">
        <f t="shared" si="344"/>
        <v>4.55</v>
      </c>
      <c r="S80" s="72">
        <f t="shared" si="345"/>
        <v>728</v>
      </c>
      <c r="T80" s="88">
        <v>0.21</v>
      </c>
      <c r="U80" s="72">
        <f t="shared" si="346"/>
        <v>152.88</v>
      </c>
      <c r="V80" s="85">
        <f t="shared" si="347"/>
        <v>880.88</v>
      </c>
      <c r="W80" s="26">
        <v>1.1100000000000001</v>
      </c>
      <c r="X80" s="72">
        <f>ROUND($D$80*W80,2)</f>
        <v>177.6</v>
      </c>
      <c r="Y80" s="31">
        <v>2.52</v>
      </c>
      <c r="Z80" s="72">
        <f>ROUND($D$80*Y80,2)</f>
        <v>403.2</v>
      </c>
      <c r="AA80" s="72">
        <f t="shared" si="348"/>
        <v>3.63</v>
      </c>
      <c r="AB80" s="72">
        <f t="shared" si="349"/>
        <v>580.79999999999995</v>
      </c>
      <c r="AC80" s="88">
        <v>0.3</v>
      </c>
      <c r="AD80" s="72">
        <f t="shared" si="350"/>
        <v>174.24</v>
      </c>
      <c r="AE80" s="85">
        <f t="shared" si="351"/>
        <v>755.04</v>
      </c>
      <c r="AF80" s="26">
        <v>2.04</v>
      </c>
      <c r="AG80" s="72">
        <f>ROUND($D$80*AF80,2)</f>
        <v>326.39999999999998</v>
      </c>
      <c r="AH80" s="31">
        <v>7.65</v>
      </c>
      <c r="AI80" s="72">
        <f>ROUND($D$80*AH80,2)</f>
        <v>1224</v>
      </c>
      <c r="AJ80" s="72">
        <f t="shared" si="352"/>
        <v>9.69</v>
      </c>
      <c r="AK80" s="72">
        <f t="shared" si="353"/>
        <v>1550.4</v>
      </c>
      <c r="AL80" s="88">
        <v>0.3</v>
      </c>
      <c r="AM80" s="72">
        <f t="shared" si="354"/>
        <v>465.12</v>
      </c>
      <c r="AN80" s="85">
        <f t="shared" si="355"/>
        <v>2015.52</v>
      </c>
      <c r="AO80" s="26">
        <v>0</v>
      </c>
      <c r="AP80" s="72">
        <f>ROUND($D$80*AO80,2)</f>
        <v>0</v>
      </c>
      <c r="AQ80" s="31">
        <v>0</v>
      </c>
      <c r="AR80" s="72">
        <f>ROUND($D$80*AQ80,2)</f>
        <v>0</v>
      </c>
      <c r="AS80" s="72">
        <f t="shared" si="356"/>
        <v>0</v>
      </c>
      <c r="AT80" s="72">
        <f t="shared" si="357"/>
        <v>0</v>
      </c>
      <c r="AU80" s="88">
        <v>0</v>
      </c>
      <c r="AV80" s="72">
        <f t="shared" si="358"/>
        <v>0</v>
      </c>
      <c r="AW80" s="85">
        <f t="shared" si="359"/>
        <v>0</v>
      </c>
      <c r="AX80" s="161">
        <f t="shared" si="360"/>
        <v>1.79</v>
      </c>
      <c r="AY80" s="72">
        <f t="shared" si="361"/>
        <v>285.60000000000002</v>
      </c>
      <c r="AZ80" s="72">
        <f t="shared" si="362"/>
        <v>3.49</v>
      </c>
      <c r="BA80" s="72">
        <f t="shared" si="363"/>
        <v>558.4</v>
      </c>
      <c r="BB80" s="72">
        <f t="shared" si="364"/>
        <v>5.28</v>
      </c>
      <c r="BC80" s="72">
        <f t="shared" si="365"/>
        <v>844</v>
      </c>
      <c r="BD80" s="72">
        <f t="shared" si="366"/>
        <v>236.82</v>
      </c>
      <c r="BE80" s="85">
        <f t="shared" si="367"/>
        <v>1080.82</v>
      </c>
    </row>
    <row r="81" spans="1:57" s="40" customFormat="1" ht="39" customHeight="1" x14ac:dyDescent="0.2">
      <c r="A81" s="105" t="s">
        <v>137</v>
      </c>
      <c r="B81" s="62" t="s">
        <v>138</v>
      </c>
      <c r="C81" s="115" t="s">
        <v>0</v>
      </c>
      <c r="D81" s="63">
        <v>62</v>
      </c>
      <c r="E81" s="26">
        <v>27.91</v>
      </c>
      <c r="F81" s="72">
        <f>ROUND($D$81*E81,2)</f>
        <v>1730.42</v>
      </c>
      <c r="G81" s="31">
        <v>18.600000000000001</v>
      </c>
      <c r="H81" s="72">
        <f>ROUND($D$81*G81,2)</f>
        <v>1153.2</v>
      </c>
      <c r="I81" s="72">
        <f t="shared" si="341"/>
        <v>46.51</v>
      </c>
      <c r="J81" s="72">
        <f t="shared" si="341"/>
        <v>2883.62</v>
      </c>
      <c r="K81" s="88">
        <v>0.3</v>
      </c>
      <c r="L81" s="72">
        <f t="shared" si="342"/>
        <v>865.09</v>
      </c>
      <c r="M81" s="85">
        <f t="shared" si="343"/>
        <v>3748.71</v>
      </c>
      <c r="N81" s="26">
        <v>19.62</v>
      </c>
      <c r="O81" s="72">
        <f>ROUND($D$81*N81,2)</f>
        <v>1216.44</v>
      </c>
      <c r="P81" s="31">
        <v>14.21</v>
      </c>
      <c r="Q81" s="72">
        <f>ROUND($D$81*P81,2)</f>
        <v>881.02</v>
      </c>
      <c r="R81" s="72">
        <f t="shared" si="344"/>
        <v>33.83</v>
      </c>
      <c r="S81" s="72">
        <f t="shared" si="345"/>
        <v>2097.46</v>
      </c>
      <c r="T81" s="88">
        <v>0.15</v>
      </c>
      <c r="U81" s="72">
        <f t="shared" si="346"/>
        <v>314.62</v>
      </c>
      <c r="V81" s="85">
        <f t="shared" si="347"/>
        <v>2412.08</v>
      </c>
      <c r="W81" s="26">
        <v>3.61</v>
      </c>
      <c r="X81" s="72">
        <f>ROUND($D$81*W81,2)</f>
        <v>223.82</v>
      </c>
      <c r="Y81" s="31">
        <v>14.45</v>
      </c>
      <c r="Z81" s="72">
        <f>ROUND($D$81*Y81,2)</f>
        <v>895.9</v>
      </c>
      <c r="AA81" s="72">
        <f t="shared" si="348"/>
        <v>18.059999999999999</v>
      </c>
      <c r="AB81" s="72">
        <f t="shared" si="349"/>
        <v>1119.72</v>
      </c>
      <c r="AC81" s="88">
        <v>0.3</v>
      </c>
      <c r="AD81" s="72">
        <f t="shared" si="350"/>
        <v>335.92</v>
      </c>
      <c r="AE81" s="85">
        <f t="shared" si="351"/>
        <v>1455.64</v>
      </c>
      <c r="AF81" s="26">
        <v>3.4</v>
      </c>
      <c r="AG81" s="72">
        <f>ROUND($D$81*AF81,2)</f>
        <v>210.8</v>
      </c>
      <c r="AH81" s="31">
        <v>7.65</v>
      </c>
      <c r="AI81" s="72">
        <f>ROUND($D$81*AH81,2)</f>
        <v>474.3</v>
      </c>
      <c r="AJ81" s="72">
        <f t="shared" si="352"/>
        <v>11.05</v>
      </c>
      <c r="AK81" s="72">
        <f t="shared" si="353"/>
        <v>685.1</v>
      </c>
      <c r="AL81" s="88">
        <v>0.3</v>
      </c>
      <c r="AM81" s="72">
        <f t="shared" si="354"/>
        <v>205.53</v>
      </c>
      <c r="AN81" s="85">
        <f t="shared" si="355"/>
        <v>890.63</v>
      </c>
      <c r="AO81" s="26">
        <v>0</v>
      </c>
      <c r="AP81" s="72">
        <f>ROUND($D$81*AO81,2)</f>
        <v>0</v>
      </c>
      <c r="AQ81" s="31">
        <v>0</v>
      </c>
      <c r="AR81" s="72">
        <f>ROUND($D$81*AQ81,2)</f>
        <v>0</v>
      </c>
      <c r="AS81" s="72">
        <f t="shared" si="356"/>
        <v>0</v>
      </c>
      <c r="AT81" s="72">
        <f t="shared" si="357"/>
        <v>0</v>
      </c>
      <c r="AU81" s="88">
        <v>0</v>
      </c>
      <c r="AV81" s="72">
        <f t="shared" si="358"/>
        <v>0</v>
      </c>
      <c r="AW81" s="85">
        <f t="shared" si="359"/>
        <v>0</v>
      </c>
      <c r="AX81" s="161">
        <f t="shared" si="360"/>
        <v>13.64</v>
      </c>
      <c r="AY81" s="72">
        <f t="shared" si="361"/>
        <v>845.37</v>
      </c>
      <c r="AZ81" s="72">
        <f t="shared" si="362"/>
        <v>13.73</v>
      </c>
      <c r="BA81" s="72">
        <f t="shared" si="363"/>
        <v>851.11</v>
      </c>
      <c r="BB81" s="72">
        <f t="shared" si="364"/>
        <v>27.36</v>
      </c>
      <c r="BC81" s="72">
        <f t="shared" si="365"/>
        <v>1696.48</v>
      </c>
      <c r="BD81" s="72">
        <f t="shared" si="366"/>
        <v>430.29</v>
      </c>
      <c r="BE81" s="85">
        <f t="shared" si="367"/>
        <v>2126.77</v>
      </c>
    </row>
    <row r="82" spans="1:57" s="41" customFormat="1" ht="39" customHeight="1" x14ac:dyDescent="0.2">
      <c r="A82" s="105" t="s">
        <v>139</v>
      </c>
      <c r="B82" s="62" t="s">
        <v>140</v>
      </c>
      <c r="C82" s="108" t="s">
        <v>0</v>
      </c>
      <c r="D82" s="109">
        <v>388.5</v>
      </c>
      <c r="E82" s="26">
        <v>6.11</v>
      </c>
      <c r="F82" s="72">
        <f>ROUND($D$82*E82,2)</f>
        <v>2373.7399999999998</v>
      </c>
      <c r="G82" s="31">
        <v>4.07</v>
      </c>
      <c r="H82" s="72">
        <f>ROUND($D$82*G82,2)</f>
        <v>1581.2</v>
      </c>
      <c r="I82" s="72">
        <f t="shared" si="341"/>
        <v>10.18</v>
      </c>
      <c r="J82" s="72">
        <f t="shared" si="341"/>
        <v>3954.94</v>
      </c>
      <c r="K82" s="88">
        <v>0.3</v>
      </c>
      <c r="L82" s="72">
        <f t="shared" si="342"/>
        <v>1186.48</v>
      </c>
      <c r="M82" s="85">
        <f t="shared" si="343"/>
        <v>5141.42</v>
      </c>
      <c r="N82" s="26">
        <v>6.68</v>
      </c>
      <c r="O82" s="72">
        <f>ROUND($D$82*N82,2)</f>
        <v>2595.1799999999998</v>
      </c>
      <c r="P82" s="31">
        <v>7.54</v>
      </c>
      <c r="Q82" s="72">
        <f>ROUND($D$82*P82,2)</f>
        <v>2929.29</v>
      </c>
      <c r="R82" s="72">
        <f t="shared" si="344"/>
        <v>14.22</v>
      </c>
      <c r="S82" s="72">
        <f t="shared" si="345"/>
        <v>5524.47</v>
      </c>
      <c r="T82" s="88">
        <v>0.21</v>
      </c>
      <c r="U82" s="72">
        <f t="shared" si="346"/>
        <v>1160.1400000000001</v>
      </c>
      <c r="V82" s="85">
        <f t="shared" si="347"/>
        <v>6684.61</v>
      </c>
      <c r="W82" s="26">
        <v>5</v>
      </c>
      <c r="X82" s="72">
        <f>ROUND($D$82*W82,2)</f>
        <v>1942.5</v>
      </c>
      <c r="Y82" s="31">
        <v>5.6</v>
      </c>
      <c r="Z82" s="72">
        <f>ROUND($D$82*Y82,2)</f>
        <v>2175.6</v>
      </c>
      <c r="AA82" s="72">
        <f t="shared" si="348"/>
        <v>10.6</v>
      </c>
      <c r="AB82" s="72">
        <f t="shared" si="349"/>
        <v>4118.1000000000004</v>
      </c>
      <c r="AC82" s="88">
        <v>0.3</v>
      </c>
      <c r="AD82" s="72">
        <f t="shared" si="350"/>
        <v>1235.43</v>
      </c>
      <c r="AE82" s="85">
        <f t="shared" si="351"/>
        <v>5353.53</v>
      </c>
      <c r="AF82" s="26">
        <v>6.63</v>
      </c>
      <c r="AG82" s="72">
        <f>ROUND($D$82*AF82,2)</f>
        <v>2575.7600000000002</v>
      </c>
      <c r="AH82" s="31">
        <v>7.65</v>
      </c>
      <c r="AI82" s="72">
        <f>ROUND($D$82*AH82,2)</f>
        <v>2972.03</v>
      </c>
      <c r="AJ82" s="72">
        <f t="shared" si="352"/>
        <v>14.28</v>
      </c>
      <c r="AK82" s="72">
        <f t="shared" si="353"/>
        <v>5547.79</v>
      </c>
      <c r="AL82" s="88">
        <v>0.3</v>
      </c>
      <c r="AM82" s="72">
        <f t="shared" si="354"/>
        <v>1664.34</v>
      </c>
      <c r="AN82" s="85">
        <f t="shared" si="355"/>
        <v>7212.13</v>
      </c>
      <c r="AO82" s="26">
        <v>0</v>
      </c>
      <c r="AP82" s="72">
        <f>ROUND($D$82*AO82,2)</f>
        <v>0</v>
      </c>
      <c r="AQ82" s="31">
        <v>0</v>
      </c>
      <c r="AR82" s="72">
        <f>ROUND($D$82*AQ82,2)</f>
        <v>0</v>
      </c>
      <c r="AS82" s="72">
        <f t="shared" si="356"/>
        <v>0</v>
      </c>
      <c r="AT82" s="72">
        <f t="shared" si="357"/>
        <v>0</v>
      </c>
      <c r="AU82" s="88">
        <v>0</v>
      </c>
      <c r="AV82" s="72">
        <f t="shared" si="358"/>
        <v>0</v>
      </c>
      <c r="AW82" s="85">
        <f t="shared" si="359"/>
        <v>0</v>
      </c>
      <c r="AX82" s="161">
        <f t="shared" si="360"/>
        <v>6.11</v>
      </c>
      <c r="AY82" s="72">
        <f t="shared" si="361"/>
        <v>2371.8000000000002</v>
      </c>
      <c r="AZ82" s="72">
        <f t="shared" si="362"/>
        <v>6.22</v>
      </c>
      <c r="BA82" s="72">
        <f t="shared" si="363"/>
        <v>2414.5300000000002</v>
      </c>
      <c r="BB82" s="72">
        <f t="shared" si="364"/>
        <v>12.32</v>
      </c>
      <c r="BC82" s="72">
        <f t="shared" si="365"/>
        <v>4786.33</v>
      </c>
      <c r="BD82" s="72">
        <f t="shared" si="366"/>
        <v>1311.6</v>
      </c>
      <c r="BE82" s="85">
        <f t="shared" si="367"/>
        <v>6097.93</v>
      </c>
    </row>
    <row r="83" spans="1:57" s="41" customFormat="1" ht="39" customHeight="1" thickBot="1" x14ac:dyDescent="0.25">
      <c r="A83" s="106" t="s">
        <v>141</v>
      </c>
      <c r="B83" s="68" t="s">
        <v>142</v>
      </c>
      <c r="C83" s="110" t="s">
        <v>5</v>
      </c>
      <c r="D83" s="111">
        <v>1</v>
      </c>
      <c r="E83" s="26">
        <v>320</v>
      </c>
      <c r="F83" s="72">
        <f>ROUND($D$83*E83,2)</f>
        <v>320</v>
      </c>
      <c r="G83" s="31">
        <v>1280</v>
      </c>
      <c r="H83" s="72">
        <f>ROUND($D$83*G83,2)</f>
        <v>1280</v>
      </c>
      <c r="I83" s="72">
        <f t="shared" si="341"/>
        <v>1600</v>
      </c>
      <c r="J83" s="72">
        <f t="shared" si="341"/>
        <v>1600</v>
      </c>
      <c r="K83" s="88">
        <v>0.3</v>
      </c>
      <c r="L83" s="72">
        <f t="shared" si="342"/>
        <v>480</v>
      </c>
      <c r="M83" s="85">
        <f t="shared" si="343"/>
        <v>2080</v>
      </c>
      <c r="N83" s="26">
        <v>1103.25</v>
      </c>
      <c r="O83" s="72">
        <f>ROUND($D$83*N83,2)</f>
        <v>1103.25</v>
      </c>
      <c r="P83" s="31">
        <v>3309.76</v>
      </c>
      <c r="Q83" s="72">
        <f>ROUND($D$83*P83,2)</f>
        <v>3309.76</v>
      </c>
      <c r="R83" s="72">
        <f t="shared" si="344"/>
        <v>4413.01</v>
      </c>
      <c r="S83" s="72">
        <f t="shared" si="345"/>
        <v>4413.01</v>
      </c>
      <c r="T83" s="88">
        <v>0.15</v>
      </c>
      <c r="U83" s="72">
        <f t="shared" si="346"/>
        <v>661.95</v>
      </c>
      <c r="V83" s="85">
        <f t="shared" si="347"/>
        <v>5074.96</v>
      </c>
      <c r="W83" s="26">
        <v>280</v>
      </c>
      <c r="X83" s="72">
        <f>ROUND($D$83*W83,2)</f>
        <v>280</v>
      </c>
      <c r="Y83" s="31">
        <v>896</v>
      </c>
      <c r="Z83" s="72">
        <f>ROUND($D$83*Y83,2)</f>
        <v>896</v>
      </c>
      <c r="AA83" s="72">
        <f t="shared" si="348"/>
        <v>1176</v>
      </c>
      <c r="AB83" s="72">
        <f t="shared" si="349"/>
        <v>1176</v>
      </c>
      <c r="AC83" s="88">
        <v>0.3</v>
      </c>
      <c r="AD83" s="72">
        <f t="shared" si="350"/>
        <v>352.8</v>
      </c>
      <c r="AE83" s="85">
        <f t="shared" si="351"/>
        <v>1528.8</v>
      </c>
      <c r="AF83" s="26">
        <v>1445</v>
      </c>
      <c r="AG83" s="72">
        <f>ROUND($D$83*AF83,2)</f>
        <v>1445</v>
      </c>
      <c r="AH83" s="31">
        <v>5950</v>
      </c>
      <c r="AI83" s="72">
        <f>ROUND($D$83*AH83,2)</f>
        <v>5950</v>
      </c>
      <c r="AJ83" s="72">
        <f t="shared" si="352"/>
        <v>7395</v>
      </c>
      <c r="AK83" s="72">
        <f t="shared" si="353"/>
        <v>7395</v>
      </c>
      <c r="AL83" s="88">
        <v>0.3</v>
      </c>
      <c r="AM83" s="72">
        <f t="shared" si="354"/>
        <v>2218.5</v>
      </c>
      <c r="AN83" s="85">
        <f t="shared" si="355"/>
        <v>9613.5</v>
      </c>
      <c r="AO83" s="26">
        <v>0</v>
      </c>
      <c r="AP83" s="72">
        <f>ROUND($D$83*AO83,2)</f>
        <v>0</v>
      </c>
      <c r="AQ83" s="31">
        <v>0</v>
      </c>
      <c r="AR83" s="72">
        <f>ROUND($D$83*AQ83,2)</f>
        <v>0</v>
      </c>
      <c r="AS83" s="72">
        <f t="shared" si="356"/>
        <v>0</v>
      </c>
      <c r="AT83" s="72">
        <f t="shared" si="357"/>
        <v>0</v>
      </c>
      <c r="AU83" s="88">
        <v>0</v>
      </c>
      <c r="AV83" s="72">
        <f t="shared" si="358"/>
        <v>0</v>
      </c>
      <c r="AW83" s="85">
        <f t="shared" si="359"/>
        <v>0</v>
      </c>
      <c r="AX83" s="161">
        <f t="shared" si="360"/>
        <v>787.06</v>
      </c>
      <c r="AY83" s="72">
        <f t="shared" si="361"/>
        <v>787.06</v>
      </c>
      <c r="AZ83" s="72">
        <f t="shared" si="362"/>
        <v>2858.94</v>
      </c>
      <c r="BA83" s="72">
        <f t="shared" si="363"/>
        <v>2858.94</v>
      </c>
      <c r="BB83" s="72">
        <f t="shared" si="364"/>
        <v>3646</v>
      </c>
      <c r="BC83" s="72">
        <f t="shared" si="365"/>
        <v>3646</v>
      </c>
      <c r="BD83" s="72">
        <f t="shared" si="366"/>
        <v>928.31</v>
      </c>
      <c r="BE83" s="85">
        <f t="shared" si="367"/>
        <v>4574.3100000000004</v>
      </c>
    </row>
    <row r="84" spans="1:57" s="3" customFormat="1" ht="39" customHeight="1" thickBot="1" x14ac:dyDescent="0.25">
      <c r="A84" s="164"/>
      <c r="B84" s="165"/>
      <c r="C84" s="166"/>
      <c r="D84" s="167"/>
      <c r="E84" s="168"/>
      <c r="F84" s="168"/>
      <c r="G84" s="168"/>
      <c r="H84" s="168"/>
      <c r="I84" s="168"/>
      <c r="J84" s="168"/>
      <c r="K84" s="168"/>
      <c r="L84" s="168"/>
      <c r="M84" s="168"/>
      <c r="N84" s="168"/>
      <c r="O84" s="168"/>
      <c r="P84" s="168"/>
      <c r="Q84" s="168"/>
      <c r="R84" s="168"/>
      <c r="S84" s="168"/>
      <c r="T84" s="168"/>
      <c r="U84" s="168"/>
      <c r="V84" s="168"/>
      <c r="W84" s="168"/>
      <c r="X84" s="168"/>
      <c r="Y84" s="168"/>
      <c r="Z84" s="168"/>
      <c r="AA84" s="168"/>
      <c r="AB84" s="168"/>
      <c r="AC84" s="168"/>
      <c r="AD84" s="168"/>
      <c r="AE84" s="168"/>
      <c r="AF84" s="168"/>
      <c r="AG84" s="168"/>
      <c r="AH84" s="168"/>
      <c r="AI84" s="168"/>
      <c r="AJ84" s="168"/>
      <c r="AK84" s="168"/>
      <c r="AL84" s="168"/>
      <c r="AM84" s="168"/>
      <c r="AN84" s="168"/>
      <c r="AO84" s="168"/>
      <c r="AP84" s="168"/>
      <c r="AQ84" s="168"/>
      <c r="AR84" s="168"/>
      <c r="AS84" s="168"/>
      <c r="AT84" s="168"/>
      <c r="AU84" s="168"/>
      <c r="AV84" s="168"/>
      <c r="AW84" s="168"/>
      <c r="AX84" s="168"/>
      <c r="AY84" s="168"/>
      <c r="AZ84" s="168"/>
      <c r="BA84" s="168"/>
      <c r="BB84" s="168"/>
      <c r="BC84" s="168"/>
      <c r="BD84" s="168"/>
      <c r="BE84" s="168"/>
    </row>
    <row r="85" spans="1:57" s="5" customFormat="1" ht="39" customHeight="1" thickBot="1" x14ac:dyDescent="0.25">
      <c r="A85" s="148" t="s">
        <v>143</v>
      </c>
      <c r="B85" s="239" t="s">
        <v>144</v>
      </c>
      <c r="C85" s="240"/>
      <c r="D85" s="241"/>
      <c r="E85" s="157">
        <f t="shared" ref="E85:BD85" si="368">E86</f>
        <v>483.6</v>
      </c>
      <c r="F85" s="158">
        <f t="shared" si="368"/>
        <v>483.6</v>
      </c>
      <c r="G85" s="158">
        <f t="shared" si="368"/>
        <v>322.39999999999998</v>
      </c>
      <c r="H85" s="158">
        <f t="shared" si="368"/>
        <v>322.39999999999998</v>
      </c>
      <c r="I85" s="158">
        <f t="shared" si="368"/>
        <v>806</v>
      </c>
      <c r="J85" s="158">
        <f t="shared" si="368"/>
        <v>806</v>
      </c>
      <c r="K85" s="158"/>
      <c r="L85" s="158">
        <f t="shared" si="368"/>
        <v>241.8</v>
      </c>
      <c r="M85" s="149">
        <f>M86</f>
        <v>1047.8</v>
      </c>
      <c r="N85" s="157">
        <f t="shared" si="368"/>
        <v>345.85</v>
      </c>
      <c r="O85" s="158">
        <f t="shared" si="368"/>
        <v>345.85</v>
      </c>
      <c r="P85" s="158">
        <f t="shared" si="368"/>
        <v>681.1</v>
      </c>
      <c r="Q85" s="158">
        <f t="shared" si="368"/>
        <v>681.1</v>
      </c>
      <c r="R85" s="158">
        <f t="shared" si="368"/>
        <v>1026.95</v>
      </c>
      <c r="S85" s="158">
        <f t="shared" si="368"/>
        <v>1026.95</v>
      </c>
      <c r="T85" s="158"/>
      <c r="U85" s="158">
        <f t="shared" si="368"/>
        <v>154.05000000000001</v>
      </c>
      <c r="V85" s="149">
        <f>V86</f>
        <v>1181</v>
      </c>
      <c r="W85" s="157">
        <f t="shared" si="368"/>
        <v>291.2</v>
      </c>
      <c r="X85" s="158">
        <f t="shared" si="368"/>
        <v>291.2</v>
      </c>
      <c r="Y85" s="158">
        <f t="shared" si="368"/>
        <v>824.99</v>
      </c>
      <c r="Z85" s="158">
        <f t="shared" si="368"/>
        <v>824.99</v>
      </c>
      <c r="AA85" s="158">
        <f t="shared" si="368"/>
        <v>1116.19</v>
      </c>
      <c r="AB85" s="158">
        <f t="shared" si="368"/>
        <v>1116.19</v>
      </c>
      <c r="AC85" s="158"/>
      <c r="AD85" s="158">
        <f t="shared" si="368"/>
        <v>334.86</v>
      </c>
      <c r="AE85" s="149">
        <f>AE86</f>
        <v>1451.05</v>
      </c>
      <c r="AF85" s="157">
        <f t="shared" si="368"/>
        <v>659.6</v>
      </c>
      <c r="AG85" s="158">
        <f t="shared" si="368"/>
        <v>659.6</v>
      </c>
      <c r="AH85" s="158">
        <f t="shared" si="368"/>
        <v>1649</v>
      </c>
      <c r="AI85" s="158">
        <f t="shared" si="368"/>
        <v>1649</v>
      </c>
      <c r="AJ85" s="158">
        <f t="shared" si="368"/>
        <v>2308.6</v>
      </c>
      <c r="AK85" s="158">
        <f t="shared" si="368"/>
        <v>2308.6</v>
      </c>
      <c r="AL85" s="158"/>
      <c r="AM85" s="158">
        <f t="shared" si="368"/>
        <v>692.58</v>
      </c>
      <c r="AN85" s="149">
        <f>AN86</f>
        <v>3001.18</v>
      </c>
      <c r="AO85" s="157">
        <f t="shared" si="368"/>
        <v>0</v>
      </c>
      <c r="AP85" s="158">
        <f t="shared" si="368"/>
        <v>0</v>
      </c>
      <c r="AQ85" s="158">
        <f t="shared" si="368"/>
        <v>0</v>
      </c>
      <c r="AR85" s="158">
        <f t="shared" si="368"/>
        <v>0</v>
      </c>
      <c r="AS85" s="158">
        <f t="shared" si="368"/>
        <v>0</v>
      </c>
      <c r="AT85" s="158">
        <f t="shared" si="368"/>
        <v>0</v>
      </c>
      <c r="AU85" s="158"/>
      <c r="AV85" s="158">
        <f t="shared" si="368"/>
        <v>0</v>
      </c>
      <c r="AW85" s="149">
        <f>AW86</f>
        <v>0</v>
      </c>
      <c r="AX85" s="157">
        <f t="shared" si="368"/>
        <v>445.06</v>
      </c>
      <c r="AY85" s="158">
        <f t="shared" si="368"/>
        <v>445.06</v>
      </c>
      <c r="AZ85" s="158">
        <f t="shared" si="368"/>
        <v>869.37</v>
      </c>
      <c r="BA85" s="158">
        <f t="shared" si="368"/>
        <v>869.37</v>
      </c>
      <c r="BB85" s="158">
        <f t="shared" si="368"/>
        <v>1314.43</v>
      </c>
      <c r="BC85" s="158">
        <f t="shared" si="368"/>
        <v>1314.43</v>
      </c>
      <c r="BD85" s="158">
        <f t="shared" si="368"/>
        <v>355.82</v>
      </c>
      <c r="BE85" s="149">
        <f>BE86</f>
        <v>1670.25</v>
      </c>
    </row>
    <row r="86" spans="1:57" s="5" customFormat="1" ht="39" customHeight="1" thickBot="1" x14ac:dyDescent="0.25">
      <c r="A86" s="16" t="s">
        <v>145</v>
      </c>
      <c r="B86" s="230" t="s">
        <v>146</v>
      </c>
      <c r="C86" s="231"/>
      <c r="D86" s="232"/>
      <c r="E86" s="155">
        <f t="shared" ref="E86:L86" si="369">SUM(E87:E88)</f>
        <v>483.6</v>
      </c>
      <c r="F86" s="156">
        <f t="shared" si="369"/>
        <v>483.6</v>
      </c>
      <c r="G86" s="156">
        <f t="shared" si="369"/>
        <v>322.39999999999998</v>
      </c>
      <c r="H86" s="156">
        <f t="shared" si="369"/>
        <v>322.39999999999998</v>
      </c>
      <c r="I86" s="156">
        <f t="shared" si="369"/>
        <v>806</v>
      </c>
      <c r="J86" s="156">
        <f t="shared" si="369"/>
        <v>806</v>
      </c>
      <c r="K86" s="156"/>
      <c r="L86" s="156">
        <f t="shared" si="369"/>
        <v>241.8</v>
      </c>
      <c r="M86" s="17">
        <f>SUM(M87:M88)</f>
        <v>1047.8</v>
      </c>
      <c r="N86" s="155">
        <f t="shared" ref="N86:S86" si="370">SUM(N87:N88)</f>
        <v>345.85</v>
      </c>
      <c r="O86" s="156">
        <f t="shared" si="370"/>
        <v>345.85</v>
      </c>
      <c r="P86" s="156">
        <f t="shared" si="370"/>
        <v>681.1</v>
      </c>
      <c r="Q86" s="156">
        <f t="shared" si="370"/>
        <v>681.1</v>
      </c>
      <c r="R86" s="156">
        <f t="shared" si="370"/>
        <v>1026.95</v>
      </c>
      <c r="S86" s="156">
        <f t="shared" si="370"/>
        <v>1026.95</v>
      </c>
      <c r="T86" s="156"/>
      <c r="U86" s="156">
        <f t="shared" ref="U86" si="371">SUM(U87:U88)</f>
        <v>154.05000000000001</v>
      </c>
      <c r="V86" s="17">
        <f>SUM(V87:V88)</f>
        <v>1181</v>
      </c>
      <c r="W86" s="155">
        <f t="shared" ref="W86:AB86" si="372">SUM(W87:W88)</f>
        <v>291.2</v>
      </c>
      <c r="X86" s="156">
        <f t="shared" si="372"/>
        <v>291.2</v>
      </c>
      <c r="Y86" s="156">
        <f t="shared" si="372"/>
        <v>824.99</v>
      </c>
      <c r="Z86" s="156">
        <f t="shared" si="372"/>
        <v>824.99</v>
      </c>
      <c r="AA86" s="156">
        <f t="shared" si="372"/>
        <v>1116.19</v>
      </c>
      <c r="AB86" s="156">
        <f t="shared" si="372"/>
        <v>1116.19</v>
      </c>
      <c r="AC86" s="156"/>
      <c r="AD86" s="156">
        <f t="shared" ref="AD86" si="373">SUM(AD87:AD88)</f>
        <v>334.86</v>
      </c>
      <c r="AE86" s="17">
        <f>SUM(AE87:AE88)</f>
        <v>1451.05</v>
      </c>
      <c r="AF86" s="155">
        <f t="shared" ref="AF86:AK86" si="374">SUM(AF87:AF88)</f>
        <v>659.6</v>
      </c>
      <c r="AG86" s="156">
        <f t="shared" si="374"/>
        <v>659.6</v>
      </c>
      <c r="AH86" s="156">
        <f t="shared" si="374"/>
        <v>1649</v>
      </c>
      <c r="AI86" s="156">
        <f t="shared" si="374"/>
        <v>1649</v>
      </c>
      <c r="AJ86" s="156">
        <f t="shared" si="374"/>
        <v>2308.6</v>
      </c>
      <c r="AK86" s="156">
        <f t="shared" si="374"/>
        <v>2308.6</v>
      </c>
      <c r="AL86" s="156"/>
      <c r="AM86" s="156">
        <f t="shared" ref="AM86" si="375">SUM(AM87:AM88)</f>
        <v>692.58</v>
      </c>
      <c r="AN86" s="17">
        <f>SUM(AN87:AN88)</f>
        <v>3001.18</v>
      </c>
      <c r="AO86" s="155">
        <f t="shared" ref="AO86:AT86" si="376">SUM(AO87:AO88)</f>
        <v>0</v>
      </c>
      <c r="AP86" s="156">
        <f t="shared" si="376"/>
        <v>0</v>
      </c>
      <c r="AQ86" s="156">
        <f t="shared" si="376"/>
        <v>0</v>
      </c>
      <c r="AR86" s="156">
        <f t="shared" si="376"/>
        <v>0</v>
      </c>
      <c r="AS86" s="156">
        <f t="shared" si="376"/>
        <v>0</v>
      </c>
      <c r="AT86" s="156">
        <f t="shared" si="376"/>
        <v>0</v>
      </c>
      <c r="AU86" s="156"/>
      <c r="AV86" s="156">
        <f t="shared" ref="AV86" si="377">SUM(AV87:AV88)</f>
        <v>0</v>
      </c>
      <c r="AW86" s="17">
        <f>SUM(AW87:AW88)</f>
        <v>0</v>
      </c>
      <c r="AX86" s="155">
        <f t="shared" ref="AX86:BC86" si="378">SUM(AX87:AX88)</f>
        <v>445.06</v>
      </c>
      <c r="AY86" s="156">
        <f t="shared" si="378"/>
        <v>445.06</v>
      </c>
      <c r="AZ86" s="156">
        <f t="shared" si="378"/>
        <v>869.37</v>
      </c>
      <c r="BA86" s="156">
        <f t="shared" si="378"/>
        <v>869.37</v>
      </c>
      <c r="BB86" s="156">
        <f t="shared" si="378"/>
        <v>1314.43</v>
      </c>
      <c r="BC86" s="156">
        <f t="shared" si="378"/>
        <v>1314.43</v>
      </c>
      <c r="BD86" s="156">
        <f t="shared" ref="BD86" si="379">SUM(BD87:BD88)</f>
        <v>355.82</v>
      </c>
      <c r="BE86" s="17">
        <f>SUM(BE87:BE88)</f>
        <v>1670.25</v>
      </c>
    </row>
    <row r="87" spans="1:57" s="3" customFormat="1" ht="39" customHeight="1" x14ac:dyDescent="0.2">
      <c r="A87" s="104" t="s">
        <v>147</v>
      </c>
      <c r="B87" s="55" t="s">
        <v>148</v>
      </c>
      <c r="C87" s="112" t="s">
        <v>4</v>
      </c>
      <c r="D87" s="76">
        <v>1</v>
      </c>
      <c r="E87" s="25">
        <v>408</v>
      </c>
      <c r="F87" s="71">
        <f>ROUND($D$87*E87,2)</f>
        <v>408</v>
      </c>
      <c r="G87" s="30">
        <v>272</v>
      </c>
      <c r="H87" s="71">
        <f>ROUND($D$87*G87,2)</f>
        <v>272</v>
      </c>
      <c r="I87" s="71">
        <f t="shared" ref="I87:J88" si="380">E87+G87</f>
        <v>680</v>
      </c>
      <c r="J87" s="71">
        <f t="shared" si="380"/>
        <v>680</v>
      </c>
      <c r="K87" s="87">
        <v>0.3</v>
      </c>
      <c r="L87" s="71">
        <f t="shared" ref="L87:L88" si="381">ROUND(J87*K87,2)</f>
        <v>204</v>
      </c>
      <c r="M87" s="84">
        <f t="shared" ref="M87:M88" si="382">J87+L87</f>
        <v>884</v>
      </c>
      <c r="N87" s="25">
        <v>306.08999999999997</v>
      </c>
      <c r="O87" s="71">
        <f>ROUND($D$87*N87,2)</f>
        <v>306.08999999999997</v>
      </c>
      <c r="P87" s="30">
        <v>389.56</v>
      </c>
      <c r="Q87" s="71">
        <f>ROUND($D$87*P87,2)</f>
        <v>389.56</v>
      </c>
      <c r="R87" s="71">
        <f t="shared" ref="R87:R88" si="383">N87+P87</f>
        <v>695.65</v>
      </c>
      <c r="S87" s="71">
        <f t="shared" ref="S87:S88" si="384">O87+Q87</f>
        <v>695.65</v>
      </c>
      <c r="T87" s="87">
        <v>0.15</v>
      </c>
      <c r="U87" s="71">
        <f t="shared" ref="U87:U88" si="385">ROUND(S87*T87,2)</f>
        <v>104.35</v>
      </c>
      <c r="V87" s="84">
        <f t="shared" ref="V87:V88" si="386">S87+U87</f>
        <v>800</v>
      </c>
      <c r="W87" s="25">
        <v>224</v>
      </c>
      <c r="X87" s="71">
        <f>ROUND($D$87*W87,2)</f>
        <v>224</v>
      </c>
      <c r="Y87" s="30">
        <v>672</v>
      </c>
      <c r="Z87" s="71">
        <f>ROUND($D$87*Y87,2)</f>
        <v>672</v>
      </c>
      <c r="AA87" s="71">
        <f t="shared" ref="AA87:AA88" si="387">W87+Y87</f>
        <v>896</v>
      </c>
      <c r="AB87" s="71">
        <f t="shared" ref="AB87:AB88" si="388">X87+Z87</f>
        <v>896</v>
      </c>
      <c r="AC87" s="87">
        <v>0.3</v>
      </c>
      <c r="AD87" s="71">
        <f t="shared" ref="AD87:AD88" si="389">ROUND(AB87*AC87,2)</f>
        <v>268.8</v>
      </c>
      <c r="AE87" s="84">
        <f t="shared" ref="AE87:AE88" si="390">AB87+AD87</f>
        <v>1164.8</v>
      </c>
      <c r="AF87" s="25">
        <v>51</v>
      </c>
      <c r="AG87" s="71">
        <f>ROUND($D$87*AF87,2)</f>
        <v>51</v>
      </c>
      <c r="AH87" s="30">
        <v>204</v>
      </c>
      <c r="AI87" s="71">
        <f>ROUND($D$87*AH87,2)</f>
        <v>204</v>
      </c>
      <c r="AJ87" s="71">
        <f t="shared" ref="AJ87:AJ88" si="391">AF87+AH87</f>
        <v>255</v>
      </c>
      <c r="AK87" s="71">
        <f t="shared" ref="AK87:AK88" si="392">AG87+AI87</f>
        <v>255</v>
      </c>
      <c r="AL87" s="87">
        <v>0.3</v>
      </c>
      <c r="AM87" s="71">
        <f t="shared" ref="AM87:AM88" si="393">ROUND(AK87*AL87,2)</f>
        <v>76.5</v>
      </c>
      <c r="AN87" s="84">
        <f t="shared" ref="AN87:AN88" si="394">AK87+AM87</f>
        <v>331.5</v>
      </c>
      <c r="AO87" s="25">
        <v>0</v>
      </c>
      <c r="AP87" s="71">
        <f>ROUND($D$87*AO87,2)</f>
        <v>0</v>
      </c>
      <c r="AQ87" s="30">
        <v>0</v>
      </c>
      <c r="AR87" s="71">
        <f>ROUND($D$87*AQ87,2)</f>
        <v>0</v>
      </c>
      <c r="AS87" s="71">
        <f t="shared" ref="AS87:AS88" si="395">AO87+AQ87</f>
        <v>0</v>
      </c>
      <c r="AT87" s="71">
        <f t="shared" ref="AT87:AT88" si="396">AP87+AR87</f>
        <v>0</v>
      </c>
      <c r="AU87" s="87">
        <v>0</v>
      </c>
      <c r="AV87" s="71">
        <f t="shared" ref="AV87:AV88" si="397">ROUND(AT87*AU87,2)</f>
        <v>0</v>
      </c>
      <c r="AW87" s="84">
        <f t="shared" ref="AW87:AW88" si="398">AT87+AV87</f>
        <v>0</v>
      </c>
      <c r="AX87" s="160">
        <f t="shared" ref="AX87:AX88" si="399">ROUND((SUM(E87+N87+W87+AF87)/4),2)</f>
        <v>247.27</v>
      </c>
      <c r="AY87" s="71">
        <f t="shared" ref="AY87:AY88" si="400">ROUND(SUM(F87+O87+X87+AG87)/4,2)</f>
        <v>247.27</v>
      </c>
      <c r="AZ87" s="71">
        <f t="shared" ref="AZ87:AZ88" si="401">ROUND(SUM(G87+P87+Y87+AH87)/4,2)</f>
        <v>384.39</v>
      </c>
      <c r="BA87" s="71">
        <f t="shared" ref="BA87:BA88" si="402">ROUND(SUM(H87+Q87+Z87+AI87)/4,2)</f>
        <v>384.39</v>
      </c>
      <c r="BB87" s="71">
        <f t="shared" ref="BB87:BB88" si="403">ROUND(SUM(I87+R87+AA87+AJ87)/4,2)</f>
        <v>631.66</v>
      </c>
      <c r="BC87" s="71">
        <f t="shared" ref="BC87:BC88" si="404">ROUND(SUM(J87+S87+AB87+AK87)/4,2)</f>
        <v>631.66</v>
      </c>
      <c r="BD87" s="71">
        <f t="shared" ref="BD87:BD88" si="405">ROUND(SUM(L87+U87+AD87+AM87)/4,2)</f>
        <v>163.41</v>
      </c>
      <c r="BE87" s="84">
        <f>BC87+BD87</f>
        <v>795.07</v>
      </c>
    </row>
    <row r="88" spans="1:57" s="3" customFormat="1" ht="39" customHeight="1" thickBot="1" x14ac:dyDescent="0.25">
      <c r="A88" s="106" t="s">
        <v>149</v>
      </c>
      <c r="B88" s="68" t="s">
        <v>150</v>
      </c>
      <c r="C88" s="117" t="s">
        <v>5</v>
      </c>
      <c r="D88" s="113">
        <v>1</v>
      </c>
      <c r="E88" s="26">
        <v>75.599999999999994</v>
      </c>
      <c r="F88" s="72">
        <f>ROUND($D$88*E88,2)</f>
        <v>75.599999999999994</v>
      </c>
      <c r="G88" s="31">
        <v>50.4</v>
      </c>
      <c r="H88" s="72">
        <f>ROUND($D$88*G88,2)</f>
        <v>50.4</v>
      </c>
      <c r="I88" s="72">
        <f t="shared" si="380"/>
        <v>126</v>
      </c>
      <c r="J88" s="72">
        <f t="shared" si="380"/>
        <v>126</v>
      </c>
      <c r="K88" s="88">
        <v>0.3</v>
      </c>
      <c r="L88" s="72">
        <f t="shared" si="381"/>
        <v>37.799999999999997</v>
      </c>
      <c r="M88" s="85">
        <f t="shared" si="382"/>
        <v>163.80000000000001</v>
      </c>
      <c r="N88" s="26">
        <v>39.76</v>
      </c>
      <c r="O88" s="72">
        <f>ROUND($D$88*N88,2)</f>
        <v>39.76</v>
      </c>
      <c r="P88" s="31">
        <v>291.54000000000002</v>
      </c>
      <c r="Q88" s="72">
        <f>ROUND($D$88*P88,2)</f>
        <v>291.54000000000002</v>
      </c>
      <c r="R88" s="72">
        <f t="shared" si="383"/>
        <v>331.3</v>
      </c>
      <c r="S88" s="72">
        <f t="shared" si="384"/>
        <v>331.3</v>
      </c>
      <c r="T88" s="88">
        <v>0.15</v>
      </c>
      <c r="U88" s="72">
        <f t="shared" si="385"/>
        <v>49.7</v>
      </c>
      <c r="V88" s="85">
        <f t="shared" si="386"/>
        <v>381</v>
      </c>
      <c r="W88" s="26">
        <v>67.2</v>
      </c>
      <c r="X88" s="72">
        <f>ROUND($D$88*W88,2)</f>
        <v>67.2</v>
      </c>
      <c r="Y88" s="31">
        <v>152.99</v>
      </c>
      <c r="Z88" s="72">
        <f>ROUND($D$88*Y88,2)</f>
        <v>152.99</v>
      </c>
      <c r="AA88" s="72">
        <f t="shared" si="387"/>
        <v>220.19</v>
      </c>
      <c r="AB88" s="72">
        <f t="shared" si="388"/>
        <v>220.19</v>
      </c>
      <c r="AC88" s="88">
        <v>0.3</v>
      </c>
      <c r="AD88" s="72">
        <f t="shared" si="389"/>
        <v>66.06</v>
      </c>
      <c r="AE88" s="85">
        <f t="shared" si="390"/>
        <v>286.25</v>
      </c>
      <c r="AF88" s="26">
        <v>608.6</v>
      </c>
      <c r="AG88" s="72">
        <f>ROUND($D$88*AF88,2)</f>
        <v>608.6</v>
      </c>
      <c r="AH88" s="31">
        <v>1445</v>
      </c>
      <c r="AI88" s="72">
        <f>ROUND($D$88*AH88,2)</f>
        <v>1445</v>
      </c>
      <c r="AJ88" s="72">
        <f t="shared" si="391"/>
        <v>2053.6</v>
      </c>
      <c r="AK88" s="72">
        <f t="shared" si="392"/>
        <v>2053.6</v>
      </c>
      <c r="AL88" s="88">
        <v>0.3</v>
      </c>
      <c r="AM88" s="72">
        <f t="shared" si="393"/>
        <v>616.08000000000004</v>
      </c>
      <c r="AN88" s="85">
        <f t="shared" si="394"/>
        <v>2669.68</v>
      </c>
      <c r="AO88" s="26">
        <v>0</v>
      </c>
      <c r="AP88" s="72">
        <f>ROUND($D$88*AO88,2)</f>
        <v>0</v>
      </c>
      <c r="AQ88" s="31">
        <v>0</v>
      </c>
      <c r="AR88" s="72">
        <f>ROUND($D$88*AQ88,2)</f>
        <v>0</v>
      </c>
      <c r="AS88" s="72">
        <f t="shared" si="395"/>
        <v>0</v>
      </c>
      <c r="AT88" s="72">
        <f t="shared" si="396"/>
        <v>0</v>
      </c>
      <c r="AU88" s="88">
        <v>0</v>
      </c>
      <c r="AV88" s="72">
        <f t="shared" si="397"/>
        <v>0</v>
      </c>
      <c r="AW88" s="85">
        <f t="shared" si="398"/>
        <v>0</v>
      </c>
      <c r="AX88" s="161">
        <f t="shared" si="399"/>
        <v>197.79</v>
      </c>
      <c r="AY88" s="72">
        <f t="shared" si="400"/>
        <v>197.79</v>
      </c>
      <c r="AZ88" s="72">
        <f t="shared" si="401"/>
        <v>484.98</v>
      </c>
      <c r="BA88" s="72">
        <f t="shared" si="402"/>
        <v>484.98</v>
      </c>
      <c r="BB88" s="72">
        <f t="shared" si="403"/>
        <v>682.77</v>
      </c>
      <c r="BC88" s="72">
        <f t="shared" si="404"/>
        <v>682.77</v>
      </c>
      <c r="BD88" s="72">
        <f t="shared" si="405"/>
        <v>192.41</v>
      </c>
      <c r="BE88" s="85">
        <f>BC88+BD88</f>
        <v>875.18</v>
      </c>
    </row>
    <row r="89" spans="1:57" s="3" customFormat="1" ht="39" customHeight="1" thickBot="1" x14ac:dyDescent="0.25">
      <c r="A89" s="19"/>
      <c r="B89" s="20"/>
      <c r="C89" s="21"/>
      <c r="D89" s="22"/>
      <c r="E89" s="23"/>
      <c r="F89" s="23"/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23"/>
      <c r="AH89" s="23"/>
      <c r="AI89" s="23"/>
      <c r="AJ89" s="23"/>
      <c r="AK89" s="23"/>
      <c r="AL89" s="23"/>
      <c r="AM89" s="23"/>
      <c r="AN89" s="23"/>
      <c r="AO89" s="23"/>
      <c r="AP89" s="23"/>
      <c r="AQ89" s="23"/>
      <c r="AR89" s="23"/>
      <c r="AS89" s="23"/>
      <c r="AT89" s="23"/>
      <c r="AU89" s="23"/>
      <c r="AV89" s="23"/>
      <c r="AW89" s="23"/>
      <c r="AX89" s="23"/>
      <c r="AY89" s="23"/>
      <c r="AZ89" s="23"/>
      <c r="BA89" s="23"/>
      <c r="BB89" s="23"/>
      <c r="BC89" s="23"/>
      <c r="BD89" s="23"/>
      <c r="BE89" s="23"/>
    </row>
    <row r="90" spans="1:57" s="3" customFormat="1" ht="39" customHeight="1" thickBot="1" x14ac:dyDescent="0.25">
      <c r="A90" s="148" t="s">
        <v>151</v>
      </c>
      <c r="B90" s="239" t="s">
        <v>152</v>
      </c>
      <c r="C90" s="240"/>
      <c r="D90" s="241"/>
      <c r="E90" s="157">
        <f t="shared" ref="E90:BD90" si="406">E91</f>
        <v>1181.28</v>
      </c>
      <c r="F90" s="158">
        <f t="shared" si="406"/>
        <v>25791.17</v>
      </c>
      <c r="G90" s="158">
        <f t="shared" si="406"/>
        <v>4298.54</v>
      </c>
      <c r="H90" s="158">
        <f t="shared" si="406"/>
        <v>20391.82</v>
      </c>
      <c r="I90" s="158">
        <f t="shared" si="406"/>
        <v>5479.82</v>
      </c>
      <c r="J90" s="158">
        <f t="shared" si="406"/>
        <v>46182.99</v>
      </c>
      <c r="K90" s="158"/>
      <c r="L90" s="158">
        <f t="shared" si="406"/>
        <v>13854.9</v>
      </c>
      <c r="M90" s="149">
        <f>M91</f>
        <v>60037.89</v>
      </c>
      <c r="N90" s="157">
        <f t="shared" si="406"/>
        <v>2759.35</v>
      </c>
      <c r="O90" s="158">
        <f t="shared" si="406"/>
        <v>47145.79</v>
      </c>
      <c r="P90" s="158">
        <f t="shared" si="406"/>
        <v>7936.28</v>
      </c>
      <c r="Q90" s="158">
        <f t="shared" si="406"/>
        <v>26489.71</v>
      </c>
      <c r="R90" s="158">
        <f t="shared" si="406"/>
        <v>10695.63</v>
      </c>
      <c r="S90" s="158">
        <f t="shared" si="406"/>
        <v>73635.5</v>
      </c>
      <c r="T90" s="158"/>
      <c r="U90" s="158">
        <f t="shared" si="406"/>
        <v>11977.51</v>
      </c>
      <c r="V90" s="149">
        <f>V91</f>
        <v>85613.01</v>
      </c>
      <c r="W90" s="157">
        <f t="shared" si="406"/>
        <v>167.93</v>
      </c>
      <c r="X90" s="158">
        <f t="shared" si="406"/>
        <v>33901.760000000002</v>
      </c>
      <c r="Y90" s="158">
        <f t="shared" si="406"/>
        <v>1262.24</v>
      </c>
      <c r="Z90" s="158">
        <f t="shared" si="406"/>
        <v>28840.29</v>
      </c>
      <c r="AA90" s="158">
        <f t="shared" si="406"/>
        <v>1430.17</v>
      </c>
      <c r="AB90" s="158">
        <f t="shared" si="406"/>
        <v>62742.05</v>
      </c>
      <c r="AC90" s="158"/>
      <c r="AD90" s="158">
        <f t="shared" si="406"/>
        <v>18822.62</v>
      </c>
      <c r="AE90" s="149">
        <f>AE91</f>
        <v>81564.67</v>
      </c>
      <c r="AF90" s="157">
        <f t="shared" si="406"/>
        <v>568.65</v>
      </c>
      <c r="AG90" s="158">
        <f t="shared" si="406"/>
        <v>45571.63</v>
      </c>
      <c r="AH90" s="158">
        <f t="shared" si="406"/>
        <v>5709.45</v>
      </c>
      <c r="AI90" s="158">
        <f t="shared" si="406"/>
        <v>23657.3</v>
      </c>
      <c r="AJ90" s="158">
        <f t="shared" si="406"/>
        <v>6278.1</v>
      </c>
      <c r="AK90" s="158">
        <f t="shared" si="406"/>
        <v>69228.929999999993</v>
      </c>
      <c r="AL90" s="158"/>
      <c r="AM90" s="158">
        <f t="shared" si="406"/>
        <v>20768.68</v>
      </c>
      <c r="AN90" s="149">
        <f>AN91</f>
        <v>89997.61</v>
      </c>
      <c r="AO90" s="157">
        <f t="shared" si="406"/>
        <v>0</v>
      </c>
      <c r="AP90" s="158">
        <f t="shared" si="406"/>
        <v>0</v>
      </c>
      <c r="AQ90" s="158">
        <f t="shared" si="406"/>
        <v>0</v>
      </c>
      <c r="AR90" s="158">
        <f t="shared" si="406"/>
        <v>0</v>
      </c>
      <c r="AS90" s="158">
        <f t="shared" si="406"/>
        <v>0</v>
      </c>
      <c r="AT90" s="158">
        <f t="shared" si="406"/>
        <v>0</v>
      </c>
      <c r="AU90" s="158"/>
      <c r="AV90" s="158">
        <f t="shared" si="406"/>
        <v>0</v>
      </c>
      <c r="AW90" s="149">
        <f>AW91</f>
        <v>0</v>
      </c>
      <c r="AX90" s="157">
        <f t="shared" si="406"/>
        <v>1169.3</v>
      </c>
      <c r="AY90" s="158">
        <f t="shared" si="406"/>
        <v>38102.589999999997</v>
      </c>
      <c r="AZ90" s="158">
        <f t="shared" si="406"/>
        <v>4801.6400000000003</v>
      </c>
      <c r="BA90" s="158">
        <f t="shared" si="406"/>
        <v>24844.78</v>
      </c>
      <c r="BB90" s="158">
        <f t="shared" si="406"/>
        <v>5970.93</v>
      </c>
      <c r="BC90" s="158">
        <f t="shared" si="406"/>
        <v>62947.360000000001</v>
      </c>
      <c r="BD90" s="158">
        <f t="shared" si="406"/>
        <v>16355.95</v>
      </c>
      <c r="BE90" s="149">
        <f>BE91</f>
        <v>79303.31</v>
      </c>
    </row>
    <row r="91" spans="1:57" s="5" customFormat="1" ht="39" customHeight="1" thickBot="1" x14ac:dyDescent="0.25">
      <c r="A91" s="16" t="s">
        <v>153</v>
      </c>
      <c r="B91" s="230" t="s">
        <v>116</v>
      </c>
      <c r="C91" s="231"/>
      <c r="D91" s="232"/>
      <c r="E91" s="155">
        <f t="shared" ref="E91:L91" si="407">SUM(E92:E98)</f>
        <v>1181.28</v>
      </c>
      <c r="F91" s="156">
        <f t="shared" si="407"/>
        <v>25791.17</v>
      </c>
      <c r="G91" s="156">
        <f t="shared" si="407"/>
        <v>4298.54</v>
      </c>
      <c r="H91" s="156">
        <f t="shared" si="407"/>
        <v>20391.82</v>
      </c>
      <c r="I91" s="156">
        <f t="shared" si="407"/>
        <v>5479.82</v>
      </c>
      <c r="J91" s="156">
        <f t="shared" si="407"/>
        <v>46182.99</v>
      </c>
      <c r="K91" s="156"/>
      <c r="L91" s="156">
        <f t="shared" si="407"/>
        <v>13854.9</v>
      </c>
      <c r="M91" s="17">
        <f>SUM(M92:M98)</f>
        <v>60037.89</v>
      </c>
      <c r="N91" s="155">
        <f t="shared" ref="N91:S91" si="408">SUM(N92:N98)</f>
        <v>2759.35</v>
      </c>
      <c r="O91" s="156">
        <f t="shared" si="408"/>
        <v>47145.79</v>
      </c>
      <c r="P91" s="156">
        <f t="shared" si="408"/>
        <v>7936.28</v>
      </c>
      <c r="Q91" s="156">
        <f t="shared" si="408"/>
        <v>26489.71</v>
      </c>
      <c r="R91" s="156">
        <f t="shared" si="408"/>
        <v>10695.63</v>
      </c>
      <c r="S91" s="156">
        <f t="shared" si="408"/>
        <v>73635.5</v>
      </c>
      <c r="T91" s="156"/>
      <c r="U91" s="156">
        <f t="shared" ref="U91" si="409">SUM(U92:U98)</f>
        <v>11977.51</v>
      </c>
      <c r="V91" s="17">
        <f>SUM(V92:V98)</f>
        <v>85613.01</v>
      </c>
      <c r="W91" s="155">
        <f t="shared" ref="W91:AB91" si="410">SUM(W92:W98)</f>
        <v>167.93</v>
      </c>
      <c r="X91" s="156">
        <f t="shared" si="410"/>
        <v>33901.760000000002</v>
      </c>
      <c r="Y91" s="156">
        <f t="shared" si="410"/>
        <v>1262.24</v>
      </c>
      <c r="Z91" s="156">
        <f t="shared" si="410"/>
        <v>28840.29</v>
      </c>
      <c r="AA91" s="156">
        <f t="shared" si="410"/>
        <v>1430.17</v>
      </c>
      <c r="AB91" s="156">
        <f t="shared" si="410"/>
        <v>62742.05</v>
      </c>
      <c r="AC91" s="156"/>
      <c r="AD91" s="156">
        <f t="shared" ref="AD91" si="411">SUM(AD92:AD98)</f>
        <v>18822.62</v>
      </c>
      <c r="AE91" s="17">
        <f>SUM(AE92:AE98)</f>
        <v>81564.67</v>
      </c>
      <c r="AF91" s="155">
        <f t="shared" ref="AF91:AK91" si="412">SUM(AF92:AF98)</f>
        <v>568.65</v>
      </c>
      <c r="AG91" s="156">
        <f t="shared" si="412"/>
        <v>45571.63</v>
      </c>
      <c r="AH91" s="156">
        <f t="shared" si="412"/>
        <v>5709.45</v>
      </c>
      <c r="AI91" s="156">
        <f t="shared" si="412"/>
        <v>23657.3</v>
      </c>
      <c r="AJ91" s="156">
        <f t="shared" si="412"/>
        <v>6278.1</v>
      </c>
      <c r="AK91" s="156">
        <f t="shared" si="412"/>
        <v>69228.929999999993</v>
      </c>
      <c r="AL91" s="156"/>
      <c r="AM91" s="156">
        <f t="shared" ref="AM91" si="413">SUM(AM92:AM98)</f>
        <v>20768.68</v>
      </c>
      <c r="AN91" s="17">
        <f>SUM(AN92:AN98)</f>
        <v>89997.61</v>
      </c>
      <c r="AO91" s="155">
        <f t="shared" ref="AO91:AT91" si="414">SUM(AO92:AO98)</f>
        <v>0</v>
      </c>
      <c r="AP91" s="156">
        <f t="shared" si="414"/>
        <v>0</v>
      </c>
      <c r="AQ91" s="156">
        <f t="shared" si="414"/>
        <v>0</v>
      </c>
      <c r="AR91" s="156">
        <f t="shared" si="414"/>
        <v>0</v>
      </c>
      <c r="AS91" s="156">
        <f t="shared" si="414"/>
        <v>0</v>
      </c>
      <c r="AT91" s="156">
        <f t="shared" si="414"/>
        <v>0</v>
      </c>
      <c r="AU91" s="156"/>
      <c r="AV91" s="156">
        <f t="shared" ref="AV91" si="415">SUM(AV92:AV98)</f>
        <v>0</v>
      </c>
      <c r="AW91" s="17">
        <f>SUM(AW92:AW98)</f>
        <v>0</v>
      </c>
      <c r="AX91" s="155">
        <f t="shared" ref="AX91:BC91" si="416">SUM(AX92:AX98)</f>
        <v>1169.3</v>
      </c>
      <c r="AY91" s="156">
        <f t="shared" si="416"/>
        <v>38102.589999999997</v>
      </c>
      <c r="AZ91" s="156">
        <f t="shared" si="416"/>
        <v>4801.6400000000003</v>
      </c>
      <c r="BA91" s="156">
        <f t="shared" si="416"/>
        <v>24844.78</v>
      </c>
      <c r="BB91" s="156">
        <f t="shared" si="416"/>
        <v>5970.93</v>
      </c>
      <c r="BC91" s="156">
        <f t="shared" si="416"/>
        <v>62947.360000000001</v>
      </c>
      <c r="BD91" s="156">
        <f t="shared" ref="BD91" si="417">SUM(BD92:BD98)</f>
        <v>16355.95</v>
      </c>
      <c r="BE91" s="17">
        <f>SUM(BE92:BE98)</f>
        <v>79303.31</v>
      </c>
    </row>
    <row r="92" spans="1:57" s="3" customFormat="1" ht="39" customHeight="1" x14ac:dyDescent="0.2">
      <c r="A92" s="75" t="s">
        <v>154</v>
      </c>
      <c r="B92" s="55" t="s">
        <v>118</v>
      </c>
      <c r="C92" s="112" t="s">
        <v>4</v>
      </c>
      <c r="D92" s="76">
        <v>1</v>
      </c>
      <c r="E92" s="25">
        <v>528</v>
      </c>
      <c r="F92" s="71">
        <f>ROUND($D$92*E92,2)</f>
        <v>528</v>
      </c>
      <c r="G92" s="30">
        <v>2112</v>
      </c>
      <c r="H92" s="71">
        <f>ROUND($D$92*G92,2)</f>
        <v>2112</v>
      </c>
      <c r="I92" s="71">
        <f t="shared" ref="I92:J98" si="418">E92+G92</f>
        <v>2640</v>
      </c>
      <c r="J92" s="71">
        <f t="shared" si="418"/>
        <v>2640</v>
      </c>
      <c r="K92" s="87">
        <v>0.3</v>
      </c>
      <c r="L92" s="71">
        <f t="shared" ref="L92:L98" si="419">ROUND(J92*K92,2)</f>
        <v>792</v>
      </c>
      <c r="M92" s="84">
        <f t="shared" ref="M92:M98" si="420">J92+L92</f>
        <v>3432</v>
      </c>
      <c r="N92" s="25">
        <v>986.07</v>
      </c>
      <c r="O92" s="71">
        <f>ROUND($D$92*N92,2)</f>
        <v>986.07</v>
      </c>
      <c r="P92" s="30">
        <v>3122.58</v>
      </c>
      <c r="Q92" s="71">
        <f>ROUND($D$92*P92,2)</f>
        <v>3122.58</v>
      </c>
      <c r="R92" s="71">
        <f t="shared" ref="R92:R98" si="421">N92+P92</f>
        <v>4108.6499999999996</v>
      </c>
      <c r="S92" s="71">
        <f t="shared" ref="S92:S98" si="422">O92+Q92</f>
        <v>4108.6499999999996</v>
      </c>
      <c r="T92" s="87">
        <v>0.15</v>
      </c>
      <c r="U92" s="71">
        <f t="shared" ref="U92:U98" si="423">ROUND(S92*T92,2)</f>
        <v>616.29999999999995</v>
      </c>
      <c r="V92" s="84">
        <f t="shared" ref="V92:V98" si="424">S92+U92</f>
        <v>4724.95</v>
      </c>
      <c r="W92" s="25">
        <v>0</v>
      </c>
      <c r="X92" s="71">
        <f>ROUND($D$92*W92,2)</f>
        <v>0</v>
      </c>
      <c r="Y92" s="30">
        <v>560</v>
      </c>
      <c r="Z92" s="71">
        <f>ROUND($D$92*Y92,2)</f>
        <v>560</v>
      </c>
      <c r="AA92" s="71">
        <f t="shared" ref="AA92:AA98" si="425">W92+Y92</f>
        <v>560</v>
      </c>
      <c r="AB92" s="71">
        <f t="shared" ref="AB92:AB98" si="426">X92+Z92</f>
        <v>560</v>
      </c>
      <c r="AC92" s="87">
        <v>0.3</v>
      </c>
      <c r="AD92" s="71">
        <f t="shared" ref="AD92:AD98" si="427">ROUND(AB92*AC92,2)</f>
        <v>168</v>
      </c>
      <c r="AE92" s="84">
        <f t="shared" ref="AE92:AE98" si="428">AB92+AD92</f>
        <v>728</v>
      </c>
      <c r="AF92" s="25">
        <v>0</v>
      </c>
      <c r="AG92" s="71">
        <f>ROUND($D$92*AF92,2)</f>
        <v>0</v>
      </c>
      <c r="AH92" s="30">
        <v>3060</v>
      </c>
      <c r="AI92" s="71">
        <f>ROUND($D$92*AH92,2)</f>
        <v>3060</v>
      </c>
      <c r="AJ92" s="71">
        <f t="shared" ref="AJ92:AJ98" si="429">AF92+AH92</f>
        <v>3060</v>
      </c>
      <c r="AK92" s="71">
        <f t="shared" ref="AK92:AK98" si="430">AG92+AI92</f>
        <v>3060</v>
      </c>
      <c r="AL92" s="87">
        <v>0.3</v>
      </c>
      <c r="AM92" s="71">
        <f t="shared" ref="AM92:AM98" si="431">ROUND(AK92*AL92,2)</f>
        <v>918</v>
      </c>
      <c r="AN92" s="84">
        <f t="shared" ref="AN92:AN98" si="432">AK92+AM92</f>
        <v>3978</v>
      </c>
      <c r="AO92" s="25">
        <v>0</v>
      </c>
      <c r="AP92" s="71">
        <f>ROUND($D$92*AO92,2)</f>
        <v>0</v>
      </c>
      <c r="AQ92" s="30">
        <v>0</v>
      </c>
      <c r="AR92" s="71">
        <f>ROUND($D$92*AQ92,2)</f>
        <v>0</v>
      </c>
      <c r="AS92" s="71">
        <f t="shared" ref="AS92:AS98" si="433">AO92+AQ92</f>
        <v>0</v>
      </c>
      <c r="AT92" s="71">
        <f t="shared" ref="AT92:AT98" si="434">AP92+AR92</f>
        <v>0</v>
      </c>
      <c r="AU92" s="87">
        <v>0</v>
      </c>
      <c r="AV92" s="71">
        <f t="shared" ref="AV92:AV98" si="435">ROUND(AT92*AU92,2)</f>
        <v>0</v>
      </c>
      <c r="AW92" s="84">
        <f t="shared" ref="AW92:AW98" si="436">AT92+AV92</f>
        <v>0</v>
      </c>
      <c r="AX92" s="160">
        <f t="shared" ref="AX92:AX98" si="437">ROUND((SUM(E92+N92+W92+AF92)/4),2)</f>
        <v>378.52</v>
      </c>
      <c r="AY92" s="71">
        <f t="shared" ref="AY92:AY98" si="438">ROUND(SUM(F92+O92+X92+AG92)/4,2)</f>
        <v>378.52</v>
      </c>
      <c r="AZ92" s="71">
        <f t="shared" ref="AZ92:AZ98" si="439">ROUND(SUM(G92+P92+Y92+AH92)/4,2)</f>
        <v>2213.65</v>
      </c>
      <c r="BA92" s="71">
        <f t="shared" ref="BA92:BA98" si="440">ROUND(SUM(H92+Q92+Z92+AI92)/4,2)</f>
        <v>2213.65</v>
      </c>
      <c r="BB92" s="71">
        <f t="shared" ref="BB92:BB98" si="441">ROUND(SUM(I92+R92+AA92+AJ92)/4,2)</f>
        <v>2592.16</v>
      </c>
      <c r="BC92" s="71">
        <f t="shared" ref="BC92:BC98" si="442">ROUND(SUM(J92+S92+AB92+AK92)/4,2)</f>
        <v>2592.16</v>
      </c>
      <c r="BD92" s="71">
        <f t="shared" ref="BD92:BD98" si="443">ROUND(SUM(L92+U92+AD92+AM92)/4,2)</f>
        <v>623.58000000000004</v>
      </c>
      <c r="BE92" s="84">
        <f t="shared" ref="BE92:BE98" si="444">BC92+BD92</f>
        <v>3215.74</v>
      </c>
    </row>
    <row r="93" spans="1:57" s="3" customFormat="1" ht="39" customHeight="1" x14ac:dyDescent="0.2">
      <c r="A93" s="77" t="s">
        <v>155</v>
      </c>
      <c r="B93" s="62" t="s">
        <v>112</v>
      </c>
      <c r="C93" s="115" t="s">
        <v>4</v>
      </c>
      <c r="D93" s="78">
        <v>32</v>
      </c>
      <c r="E93" s="26">
        <v>6.7</v>
      </c>
      <c r="F93" s="72">
        <f>ROUND($D$93*E93,2)</f>
        <v>214.4</v>
      </c>
      <c r="G93" s="31">
        <v>4.46</v>
      </c>
      <c r="H93" s="72">
        <f>ROUND($D$93*G93,2)</f>
        <v>142.72</v>
      </c>
      <c r="I93" s="72">
        <f t="shared" si="418"/>
        <v>11.16</v>
      </c>
      <c r="J93" s="72">
        <f t="shared" si="418"/>
        <v>357.12</v>
      </c>
      <c r="K93" s="88">
        <v>0.3</v>
      </c>
      <c r="L93" s="72">
        <f t="shared" si="419"/>
        <v>107.14</v>
      </c>
      <c r="M93" s="85">
        <f t="shared" si="420"/>
        <v>464.26</v>
      </c>
      <c r="N93" s="26">
        <v>4.87</v>
      </c>
      <c r="O93" s="72">
        <f>ROUND($D$93*N93,2)</f>
        <v>155.84</v>
      </c>
      <c r="P93" s="31">
        <v>1.9</v>
      </c>
      <c r="Q93" s="72">
        <f>ROUND($D$93*P93,2)</f>
        <v>60.8</v>
      </c>
      <c r="R93" s="72">
        <f t="shared" si="421"/>
        <v>6.77</v>
      </c>
      <c r="S93" s="72">
        <f t="shared" si="422"/>
        <v>216.64</v>
      </c>
      <c r="T93" s="88">
        <v>0.21</v>
      </c>
      <c r="U93" s="72">
        <f t="shared" si="423"/>
        <v>45.49</v>
      </c>
      <c r="V93" s="85">
        <f t="shared" si="424"/>
        <v>262.13</v>
      </c>
      <c r="W93" s="26">
        <v>0</v>
      </c>
      <c r="X93" s="72">
        <f>ROUND($D$93*W93,2)</f>
        <v>0</v>
      </c>
      <c r="Y93" s="31">
        <v>11.2</v>
      </c>
      <c r="Z93" s="72">
        <f>ROUND($D$93*Y93,2)</f>
        <v>358.4</v>
      </c>
      <c r="AA93" s="72">
        <f t="shared" si="425"/>
        <v>11.2</v>
      </c>
      <c r="AB93" s="72">
        <f t="shared" si="426"/>
        <v>358.4</v>
      </c>
      <c r="AC93" s="88">
        <v>0.3</v>
      </c>
      <c r="AD93" s="72">
        <f t="shared" si="427"/>
        <v>107.52</v>
      </c>
      <c r="AE93" s="85">
        <f t="shared" si="428"/>
        <v>465.92</v>
      </c>
      <c r="AF93" s="26">
        <v>0</v>
      </c>
      <c r="AG93" s="72">
        <f>ROUND($D$93*AF93,2)</f>
        <v>0</v>
      </c>
      <c r="AH93" s="31">
        <v>5.0999999999999996</v>
      </c>
      <c r="AI93" s="72">
        <f>ROUND($D$93*AH93,2)</f>
        <v>163.19999999999999</v>
      </c>
      <c r="AJ93" s="72">
        <f t="shared" si="429"/>
        <v>5.0999999999999996</v>
      </c>
      <c r="AK93" s="72">
        <f t="shared" si="430"/>
        <v>163.19999999999999</v>
      </c>
      <c r="AL93" s="88">
        <v>0.3</v>
      </c>
      <c r="AM93" s="72">
        <f t="shared" si="431"/>
        <v>48.96</v>
      </c>
      <c r="AN93" s="85">
        <f t="shared" si="432"/>
        <v>212.16</v>
      </c>
      <c r="AO93" s="26">
        <v>0</v>
      </c>
      <c r="AP93" s="72">
        <f>ROUND($D$93*AO93,2)</f>
        <v>0</v>
      </c>
      <c r="AQ93" s="31">
        <v>0</v>
      </c>
      <c r="AR93" s="72">
        <f>ROUND($D$93*AQ93,2)</f>
        <v>0</v>
      </c>
      <c r="AS93" s="72">
        <f t="shared" si="433"/>
        <v>0</v>
      </c>
      <c r="AT93" s="72">
        <f t="shared" si="434"/>
        <v>0</v>
      </c>
      <c r="AU93" s="88">
        <v>0</v>
      </c>
      <c r="AV93" s="72">
        <f t="shared" si="435"/>
        <v>0</v>
      </c>
      <c r="AW93" s="85">
        <f t="shared" si="436"/>
        <v>0</v>
      </c>
      <c r="AX93" s="161">
        <f t="shared" si="437"/>
        <v>2.89</v>
      </c>
      <c r="AY93" s="72">
        <f t="shared" si="438"/>
        <v>92.56</v>
      </c>
      <c r="AZ93" s="72">
        <f t="shared" si="439"/>
        <v>5.67</v>
      </c>
      <c r="BA93" s="72">
        <f t="shared" si="440"/>
        <v>181.28</v>
      </c>
      <c r="BB93" s="72">
        <f t="shared" si="441"/>
        <v>8.56</v>
      </c>
      <c r="BC93" s="72">
        <f t="shared" si="442"/>
        <v>273.83999999999997</v>
      </c>
      <c r="BD93" s="72">
        <f t="shared" si="443"/>
        <v>77.28</v>
      </c>
      <c r="BE93" s="85">
        <f t="shared" si="444"/>
        <v>351.12</v>
      </c>
    </row>
    <row r="94" spans="1:57" s="7" customFormat="1" ht="39" customHeight="1" x14ac:dyDescent="0.2">
      <c r="A94" s="77" t="s">
        <v>156</v>
      </c>
      <c r="B94" s="62" t="s">
        <v>122</v>
      </c>
      <c r="C94" s="115" t="s">
        <v>0</v>
      </c>
      <c r="D94" s="78">
        <v>324.77999999999997</v>
      </c>
      <c r="E94" s="26">
        <v>10.6</v>
      </c>
      <c r="F94" s="72">
        <f>ROUND($D$94*E94,2)</f>
        <v>3442.67</v>
      </c>
      <c r="G94" s="31">
        <v>7.07</v>
      </c>
      <c r="H94" s="72">
        <f>ROUND($D$94*G94,2)</f>
        <v>2296.19</v>
      </c>
      <c r="I94" s="72">
        <f t="shared" si="418"/>
        <v>17.670000000000002</v>
      </c>
      <c r="J94" s="72">
        <f t="shared" si="418"/>
        <v>5738.86</v>
      </c>
      <c r="K94" s="88">
        <v>0.3</v>
      </c>
      <c r="L94" s="72">
        <f t="shared" si="419"/>
        <v>1721.66</v>
      </c>
      <c r="M94" s="85">
        <f t="shared" si="420"/>
        <v>7460.52</v>
      </c>
      <c r="N94" s="26">
        <v>7.28</v>
      </c>
      <c r="O94" s="72">
        <f>ROUND($D$94*N94,2)</f>
        <v>2364.4</v>
      </c>
      <c r="P94" s="31">
        <v>15.46</v>
      </c>
      <c r="Q94" s="72">
        <f>ROUND($D$94*P94,2)</f>
        <v>5021.1000000000004</v>
      </c>
      <c r="R94" s="72">
        <f t="shared" si="421"/>
        <v>22.74</v>
      </c>
      <c r="S94" s="72">
        <f t="shared" si="422"/>
        <v>7385.5</v>
      </c>
      <c r="T94" s="88">
        <v>0.21</v>
      </c>
      <c r="U94" s="72">
        <f t="shared" si="423"/>
        <v>1550.96</v>
      </c>
      <c r="V94" s="85">
        <f t="shared" si="424"/>
        <v>8936.4599999999991</v>
      </c>
      <c r="W94" s="26">
        <v>7.93</v>
      </c>
      <c r="X94" s="72">
        <f>ROUND($D$94*W94,2)</f>
        <v>2575.5100000000002</v>
      </c>
      <c r="Y94" s="31">
        <v>16.8</v>
      </c>
      <c r="Z94" s="72">
        <f>ROUND($D$94*Y94,2)</f>
        <v>5456.3</v>
      </c>
      <c r="AA94" s="72">
        <f t="shared" si="425"/>
        <v>24.73</v>
      </c>
      <c r="AB94" s="72">
        <f t="shared" si="426"/>
        <v>8031.81</v>
      </c>
      <c r="AC94" s="88">
        <v>0.3</v>
      </c>
      <c r="AD94" s="72">
        <f t="shared" si="427"/>
        <v>2409.54</v>
      </c>
      <c r="AE94" s="85">
        <f t="shared" si="428"/>
        <v>10441.35</v>
      </c>
      <c r="AF94" s="26">
        <v>13.6</v>
      </c>
      <c r="AG94" s="72">
        <f>ROUND($D$94*AF94,2)</f>
        <v>4417.01</v>
      </c>
      <c r="AH94" s="31">
        <v>25.5</v>
      </c>
      <c r="AI94" s="72">
        <f>ROUND($D$94*AH94,2)</f>
        <v>8281.89</v>
      </c>
      <c r="AJ94" s="72">
        <f t="shared" si="429"/>
        <v>39.1</v>
      </c>
      <c r="AK94" s="72">
        <f t="shared" si="430"/>
        <v>12698.9</v>
      </c>
      <c r="AL94" s="88">
        <v>0.3</v>
      </c>
      <c r="AM94" s="72">
        <f t="shared" si="431"/>
        <v>3809.67</v>
      </c>
      <c r="AN94" s="85">
        <f t="shared" si="432"/>
        <v>16508.57</v>
      </c>
      <c r="AO94" s="26">
        <v>0</v>
      </c>
      <c r="AP94" s="72">
        <f>ROUND($D$94*AO94,2)</f>
        <v>0</v>
      </c>
      <c r="AQ94" s="31">
        <v>0</v>
      </c>
      <c r="AR94" s="72">
        <f>ROUND($D$94*AQ94,2)</f>
        <v>0</v>
      </c>
      <c r="AS94" s="72">
        <f t="shared" si="433"/>
        <v>0</v>
      </c>
      <c r="AT94" s="72">
        <f t="shared" si="434"/>
        <v>0</v>
      </c>
      <c r="AU94" s="88">
        <v>0</v>
      </c>
      <c r="AV94" s="72">
        <f t="shared" si="435"/>
        <v>0</v>
      </c>
      <c r="AW94" s="85">
        <f t="shared" si="436"/>
        <v>0</v>
      </c>
      <c r="AX94" s="161">
        <f t="shared" si="437"/>
        <v>9.85</v>
      </c>
      <c r="AY94" s="72">
        <f t="shared" si="438"/>
        <v>3199.9</v>
      </c>
      <c r="AZ94" s="72">
        <f t="shared" si="439"/>
        <v>16.21</v>
      </c>
      <c r="BA94" s="72">
        <f t="shared" si="440"/>
        <v>5263.87</v>
      </c>
      <c r="BB94" s="72">
        <f t="shared" si="441"/>
        <v>26.06</v>
      </c>
      <c r="BC94" s="72">
        <f t="shared" si="442"/>
        <v>8463.77</v>
      </c>
      <c r="BD94" s="72">
        <f t="shared" si="443"/>
        <v>2372.96</v>
      </c>
      <c r="BE94" s="85">
        <f t="shared" si="444"/>
        <v>10836.73</v>
      </c>
    </row>
    <row r="95" spans="1:57" s="7" customFormat="1" ht="39" customHeight="1" x14ac:dyDescent="0.2">
      <c r="A95" s="77" t="s">
        <v>157</v>
      </c>
      <c r="B95" s="62" t="s">
        <v>270</v>
      </c>
      <c r="C95" s="115" t="s">
        <v>0</v>
      </c>
      <c r="D95" s="78">
        <v>324.77999999999997</v>
      </c>
      <c r="E95" s="26">
        <v>57.36</v>
      </c>
      <c r="F95" s="72">
        <f>ROUND($D$95*E95,2)</f>
        <v>18629.38</v>
      </c>
      <c r="G95" s="31">
        <v>38.24</v>
      </c>
      <c r="H95" s="72">
        <f>ROUND($D$95*G95,2)</f>
        <v>12419.59</v>
      </c>
      <c r="I95" s="72">
        <f t="shared" si="418"/>
        <v>95.6</v>
      </c>
      <c r="J95" s="72">
        <f t="shared" si="418"/>
        <v>31048.97</v>
      </c>
      <c r="K95" s="88">
        <v>0.3</v>
      </c>
      <c r="L95" s="72">
        <f t="shared" si="419"/>
        <v>9314.69</v>
      </c>
      <c r="M95" s="85">
        <f t="shared" si="420"/>
        <v>40363.660000000003</v>
      </c>
      <c r="N95" s="26">
        <v>117.57</v>
      </c>
      <c r="O95" s="72">
        <f>ROUND($D$95*N95,2)</f>
        <v>38184.379999999997</v>
      </c>
      <c r="P95" s="31">
        <v>29.39</v>
      </c>
      <c r="Q95" s="72">
        <f>ROUND($D$95*P95,2)</f>
        <v>9545.2800000000007</v>
      </c>
      <c r="R95" s="72">
        <f t="shared" si="421"/>
        <v>146.96</v>
      </c>
      <c r="S95" s="72">
        <f t="shared" si="422"/>
        <v>47729.66</v>
      </c>
      <c r="T95" s="88">
        <v>0.15</v>
      </c>
      <c r="U95" s="72">
        <f t="shared" si="423"/>
        <v>7159.45</v>
      </c>
      <c r="V95" s="85">
        <f t="shared" si="424"/>
        <v>54889.11</v>
      </c>
      <c r="W95" s="26">
        <v>87.36</v>
      </c>
      <c r="X95" s="72">
        <f>ROUND($D$95*W95,2)</f>
        <v>28372.78</v>
      </c>
      <c r="Y95" s="31">
        <v>58.24</v>
      </c>
      <c r="Z95" s="72">
        <f>ROUND($D$95*Y95,2)</f>
        <v>18915.189999999999</v>
      </c>
      <c r="AA95" s="72">
        <f t="shared" si="425"/>
        <v>145.6</v>
      </c>
      <c r="AB95" s="72">
        <f t="shared" si="426"/>
        <v>47287.97</v>
      </c>
      <c r="AC95" s="88">
        <v>0.3</v>
      </c>
      <c r="AD95" s="72">
        <f t="shared" si="427"/>
        <v>14186.39</v>
      </c>
      <c r="AE95" s="85">
        <f t="shared" si="428"/>
        <v>61474.36</v>
      </c>
      <c r="AF95" s="26">
        <v>119</v>
      </c>
      <c r="AG95" s="72">
        <f>ROUND($D$95*AF95,2)</f>
        <v>38648.82</v>
      </c>
      <c r="AH95" s="31">
        <v>20.399999999999999</v>
      </c>
      <c r="AI95" s="72">
        <f>ROUND($D$95*AH95,2)</f>
        <v>6625.51</v>
      </c>
      <c r="AJ95" s="72">
        <f t="shared" si="429"/>
        <v>139.4</v>
      </c>
      <c r="AK95" s="72">
        <f t="shared" si="430"/>
        <v>45274.33</v>
      </c>
      <c r="AL95" s="88">
        <v>0.3</v>
      </c>
      <c r="AM95" s="72">
        <f t="shared" si="431"/>
        <v>13582.3</v>
      </c>
      <c r="AN95" s="85">
        <f t="shared" si="432"/>
        <v>58856.63</v>
      </c>
      <c r="AO95" s="26">
        <v>0</v>
      </c>
      <c r="AP95" s="72">
        <f>ROUND($D$95*AO95,2)</f>
        <v>0</v>
      </c>
      <c r="AQ95" s="31">
        <v>0</v>
      </c>
      <c r="AR95" s="72">
        <f>ROUND($D$95*AQ95,2)</f>
        <v>0</v>
      </c>
      <c r="AS95" s="72">
        <f t="shared" si="433"/>
        <v>0</v>
      </c>
      <c r="AT95" s="72">
        <f t="shared" si="434"/>
        <v>0</v>
      </c>
      <c r="AU95" s="88">
        <v>0</v>
      </c>
      <c r="AV95" s="72">
        <f t="shared" si="435"/>
        <v>0</v>
      </c>
      <c r="AW95" s="85">
        <f t="shared" si="436"/>
        <v>0</v>
      </c>
      <c r="AX95" s="161">
        <f t="shared" si="437"/>
        <v>95.32</v>
      </c>
      <c r="AY95" s="72">
        <f t="shared" si="438"/>
        <v>30958.84</v>
      </c>
      <c r="AZ95" s="72">
        <f t="shared" si="439"/>
        <v>36.57</v>
      </c>
      <c r="BA95" s="72">
        <f t="shared" si="440"/>
        <v>11876.39</v>
      </c>
      <c r="BB95" s="72">
        <f t="shared" si="441"/>
        <v>131.88999999999999</v>
      </c>
      <c r="BC95" s="72">
        <f t="shared" si="442"/>
        <v>42835.23</v>
      </c>
      <c r="BD95" s="72">
        <f t="shared" si="443"/>
        <v>11060.71</v>
      </c>
      <c r="BE95" s="85">
        <f t="shared" si="444"/>
        <v>53895.94</v>
      </c>
    </row>
    <row r="96" spans="1:57" s="3" customFormat="1" ht="39" customHeight="1" x14ac:dyDescent="0.2">
      <c r="A96" s="77" t="s">
        <v>158</v>
      </c>
      <c r="B96" s="62" t="s">
        <v>114</v>
      </c>
      <c r="C96" s="115" t="s">
        <v>4</v>
      </c>
      <c r="D96" s="78">
        <v>36</v>
      </c>
      <c r="E96" s="26">
        <v>29.02</v>
      </c>
      <c r="F96" s="72">
        <f>ROUND($D$96*E96,2)</f>
        <v>1044.72</v>
      </c>
      <c r="G96" s="31">
        <v>10.37</v>
      </c>
      <c r="H96" s="72">
        <f>ROUND($D$96*G96,2)</f>
        <v>373.32</v>
      </c>
      <c r="I96" s="72">
        <f t="shared" si="418"/>
        <v>39.39</v>
      </c>
      <c r="J96" s="72">
        <f t="shared" si="418"/>
        <v>1418.04</v>
      </c>
      <c r="K96" s="88">
        <v>0.3</v>
      </c>
      <c r="L96" s="72">
        <f t="shared" si="419"/>
        <v>425.41</v>
      </c>
      <c r="M96" s="85">
        <f t="shared" si="420"/>
        <v>1843.45</v>
      </c>
      <c r="N96" s="26">
        <v>41.5</v>
      </c>
      <c r="O96" s="72">
        <f>ROUND($D$96*N96,2)</f>
        <v>1494</v>
      </c>
      <c r="P96" s="31">
        <v>20.440000000000001</v>
      </c>
      <c r="Q96" s="72">
        <f>ROUND($D$96*P96,2)</f>
        <v>735.84</v>
      </c>
      <c r="R96" s="72">
        <f t="shared" si="421"/>
        <v>61.94</v>
      </c>
      <c r="S96" s="72">
        <f t="shared" si="422"/>
        <v>2229.84</v>
      </c>
      <c r="T96" s="88">
        <v>0.21</v>
      </c>
      <c r="U96" s="72">
        <f t="shared" si="423"/>
        <v>468.27</v>
      </c>
      <c r="V96" s="85">
        <f t="shared" si="424"/>
        <v>2698.11</v>
      </c>
      <c r="W96" s="26">
        <v>60.97</v>
      </c>
      <c r="X96" s="72">
        <f>ROUND($D$96*W96,2)</f>
        <v>2194.92</v>
      </c>
      <c r="Y96" s="31">
        <v>22.4</v>
      </c>
      <c r="Z96" s="72">
        <f>ROUND($D$96*Y96,2)</f>
        <v>806.4</v>
      </c>
      <c r="AA96" s="72">
        <f t="shared" si="425"/>
        <v>83.37</v>
      </c>
      <c r="AB96" s="72">
        <f t="shared" si="426"/>
        <v>3001.32</v>
      </c>
      <c r="AC96" s="88">
        <v>0.3</v>
      </c>
      <c r="AD96" s="72">
        <f t="shared" si="427"/>
        <v>900.4</v>
      </c>
      <c r="AE96" s="85">
        <f t="shared" si="428"/>
        <v>3901.72</v>
      </c>
      <c r="AF96" s="26">
        <v>28.05</v>
      </c>
      <c r="AG96" s="72">
        <f>ROUND($D$96*AF96,2)</f>
        <v>1009.8</v>
      </c>
      <c r="AH96" s="31">
        <v>5.95</v>
      </c>
      <c r="AI96" s="72">
        <f>ROUND($D$96*AH96,2)</f>
        <v>214.2</v>
      </c>
      <c r="AJ96" s="72">
        <f t="shared" si="429"/>
        <v>34</v>
      </c>
      <c r="AK96" s="72">
        <f t="shared" si="430"/>
        <v>1224</v>
      </c>
      <c r="AL96" s="88">
        <v>0.3</v>
      </c>
      <c r="AM96" s="72">
        <f t="shared" si="431"/>
        <v>367.2</v>
      </c>
      <c r="AN96" s="85">
        <f t="shared" si="432"/>
        <v>1591.2</v>
      </c>
      <c r="AO96" s="26">
        <v>0</v>
      </c>
      <c r="AP96" s="72">
        <f>ROUND($D$96*AO96,2)</f>
        <v>0</v>
      </c>
      <c r="AQ96" s="31">
        <v>0</v>
      </c>
      <c r="AR96" s="72">
        <f>ROUND($D$96*AQ96,2)</f>
        <v>0</v>
      </c>
      <c r="AS96" s="72">
        <f t="shared" si="433"/>
        <v>0</v>
      </c>
      <c r="AT96" s="72">
        <f t="shared" si="434"/>
        <v>0</v>
      </c>
      <c r="AU96" s="88">
        <v>0</v>
      </c>
      <c r="AV96" s="72">
        <f t="shared" si="435"/>
        <v>0</v>
      </c>
      <c r="AW96" s="85">
        <f t="shared" si="436"/>
        <v>0</v>
      </c>
      <c r="AX96" s="161">
        <f t="shared" si="437"/>
        <v>39.89</v>
      </c>
      <c r="AY96" s="72">
        <f t="shared" si="438"/>
        <v>1435.86</v>
      </c>
      <c r="AZ96" s="72">
        <f t="shared" si="439"/>
        <v>14.79</v>
      </c>
      <c r="BA96" s="72">
        <f t="shared" si="440"/>
        <v>532.44000000000005</v>
      </c>
      <c r="BB96" s="72">
        <f t="shared" si="441"/>
        <v>54.68</v>
      </c>
      <c r="BC96" s="72">
        <f t="shared" si="442"/>
        <v>1968.3</v>
      </c>
      <c r="BD96" s="72">
        <f t="shared" si="443"/>
        <v>540.32000000000005</v>
      </c>
      <c r="BE96" s="85">
        <f t="shared" si="444"/>
        <v>2508.62</v>
      </c>
    </row>
    <row r="97" spans="1:57" s="3" customFormat="1" ht="39" customHeight="1" x14ac:dyDescent="0.2">
      <c r="A97" s="77" t="s">
        <v>159</v>
      </c>
      <c r="B97" s="62" t="s">
        <v>125</v>
      </c>
      <c r="C97" s="115" t="s">
        <v>4</v>
      </c>
      <c r="D97" s="78">
        <v>65</v>
      </c>
      <c r="E97" s="26">
        <v>21.6</v>
      </c>
      <c r="F97" s="72">
        <f>ROUND($D$97*E97,2)</f>
        <v>1404</v>
      </c>
      <c r="G97" s="31">
        <v>14.4</v>
      </c>
      <c r="H97" s="72">
        <f>ROUND($D$97*G97,2)</f>
        <v>936</v>
      </c>
      <c r="I97" s="72">
        <f t="shared" si="418"/>
        <v>36</v>
      </c>
      <c r="J97" s="72">
        <f t="shared" si="418"/>
        <v>2340</v>
      </c>
      <c r="K97" s="88">
        <v>0.3</v>
      </c>
      <c r="L97" s="72">
        <f t="shared" si="419"/>
        <v>702</v>
      </c>
      <c r="M97" s="85">
        <f t="shared" si="420"/>
        <v>3042</v>
      </c>
      <c r="N97" s="26">
        <v>36.86</v>
      </c>
      <c r="O97" s="72">
        <f>ROUND($D$97*N97,2)</f>
        <v>2395.9</v>
      </c>
      <c r="P97" s="31">
        <v>50.9</v>
      </c>
      <c r="Q97" s="72">
        <f>ROUND($D$97*P97,2)</f>
        <v>3308.5</v>
      </c>
      <c r="R97" s="72">
        <f t="shared" si="421"/>
        <v>87.76</v>
      </c>
      <c r="S97" s="72">
        <f t="shared" si="422"/>
        <v>5704.4</v>
      </c>
      <c r="T97" s="88">
        <v>0.21</v>
      </c>
      <c r="U97" s="72">
        <f t="shared" si="423"/>
        <v>1197.92</v>
      </c>
      <c r="V97" s="85">
        <f t="shared" si="424"/>
        <v>6902.32</v>
      </c>
      <c r="W97" s="26">
        <v>11.67</v>
      </c>
      <c r="X97" s="72">
        <f>ROUND($D$97*W97,2)</f>
        <v>758.55</v>
      </c>
      <c r="Y97" s="31">
        <v>33.6</v>
      </c>
      <c r="Z97" s="72">
        <f>ROUND($D$97*Y97,2)</f>
        <v>2184</v>
      </c>
      <c r="AA97" s="72">
        <f t="shared" si="425"/>
        <v>45.27</v>
      </c>
      <c r="AB97" s="72">
        <f t="shared" si="426"/>
        <v>2942.55</v>
      </c>
      <c r="AC97" s="88">
        <v>0.3</v>
      </c>
      <c r="AD97" s="72">
        <f t="shared" si="427"/>
        <v>882.77</v>
      </c>
      <c r="AE97" s="85">
        <f t="shared" si="428"/>
        <v>3825.32</v>
      </c>
      <c r="AF97" s="26">
        <v>17</v>
      </c>
      <c r="AG97" s="72">
        <f>ROUND($D$97*AF97,2)</f>
        <v>1105</v>
      </c>
      <c r="AH97" s="31">
        <v>42.5</v>
      </c>
      <c r="AI97" s="72">
        <f>ROUND($D$97*AH97,2)</f>
        <v>2762.5</v>
      </c>
      <c r="AJ97" s="72">
        <f t="shared" si="429"/>
        <v>59.5</v>
      </c>
      <c r="AK97" s="72">
        <f t="shared" si="430"/>
        <v>3867.5</v>
      </c>
      <c r="AL97" s="88">
        <v>0.3</v>
      </c>
      <c r="AM97" s="72">
        <f t="shared" si="431"/>
        <v>1160.25</v>
      </c>
      <c r="AN97" s="85">
        <f t="shared" si="432"/>
        <v>5027.75</v>
      </c>
      <c r="AO97" s="26">
        <v>0</v>
      </c>
      <c r="AP97" s="72">
        <f>ROUND($D$97*AO97,2)</f>
        <v>0</v>
      </c>
      <c r="AQ97" s="31">
        <v>0</v>
      </c>
      <c r="AR97" s="72">
        <f>ROUND($D$97*AQ97,2)</f>
        <v>0</v>
      </c>
      <c r="AS97" s="72">
        <f t="shared" si="433"/>
        <v>0</v>
      </c>
      <c r="AT97" s="72">
        <f t="shared" si="434"/>
        <v>0</v>
      </c>
      <c r="AU97" s="88">
        <v>0</v>
      </c>
      <c r="AV97" s="72">
        <f t="shared" si="435"/>
        <v>0</v>
      </c>
      <c r="AW97" s="85">
        <f t="shared" si="436"/>
        <v>0</v>
      </c>
      <c r="AX97" s="161">
        <f t="shared" si="437"/>
        <v>21.78</v>
      </c>
      <c r="AY97" s="72">
        <f t="shared" si="438"/>
        <v>1415.86</v>
      </c>
      <c r="AZ97" s="72">
        <f t="shared" si="439"/>
        <v>35.35</v>
      </c>
      <c r="BA97" s="72">
        <f t="shared" si="440"/>
        <v>2297.75</v>
      </c>
      <c r="BB97" s="72">
        <f t="shared" si="441"/>
        <v>57.13</v>
      </c>
      <c r="BC97" s="72">
        <f t="shared" si="442"/>
        <v>3713.61</v>
      </c>
      <c r="BD97" s="72">
        <f t="shared" si="443"/>
        <v>985.74</v>
      </c>
      <c r="BE97" s="85">
        <f t="shared" si="444"/>
        <v>4699.3500000000004</v>
      </c>
    </row>
    <row r="98" spans="1:57" s="3" customFormat="1" ht="39" customHeight="1" thickBot="1" x14ac:dyDescent="0.25">
      <c r="A98" s="79" t="s">
        <v>160</v>
      </c>
      <c r="B98" s="68" t="s">
        <v>127</v>
      </c>
      <c r="C98" s="117" t="s">
        <v>5</v>
      </c>
      <c r="D98" s="80">
        <v>1</v>
      </c>
      <c r="E98" s="26">
        <v>528</v>
      </c>
      <c r="F98" s="72">
        <f>ROUND($D$98*E98,2)</f>
        <v>528</v>
      </c>
      <c r="G98" s="31">
        <v>2112</v>
      </c>
      <c r="H98" s="72">
        <f>ROUND($D$98*G98,2)</f>
        <v>2112</v>
      </c>
      <c r="I98" s="72">
        <f t="shared" si="418"/>
        <v>2640</v>
      </c>
      <c r="J98" s="72">
        <f t="shared" si="418"/>
        <v>2640</v>
      </c>
      <c r="K98" s="88">
        <v>0.3</v>
      </c>
      <c r="L98" s="72">
        <f t="shared" si="419"/>
        <v>792</v>
      </c>
      <c r="M98" s="85">
        <f t="shared" si="420"/>
        <v>3432</v>
      </c>
      <c r="N98" s="26">
        <v>1565.2</v>
      </c>
      <c r="O98" s="72">
        <f>ROUND($D$98*N98,2)</f>
        <v>1565.2</v>
      </c>
      <c r="P98" s="31">
        <v>4695.6099999999997</v>
      </c>
      <c r="Q98" s="72">
        <f>ROUND($D$98*P98,2)</f>
        <v>4695.6099999999997</v>
      </c>
      <c r="R98" s="72">
        <f t="shared" si="421"/>
        <v>6260.81</v>
      </c>
      <c r="S98" s="72">
        <f t="shared" si="422"/>
        <v>6260.81</v>
      </c>
      <c r="T98" s="88">
        <v>0.15</v>
      </c>
      <c r="U98" s="72">
        <f t="shared" si="423"/>
        <v>939.12</v>
      </c>
      <c r="V98" s="85">
        <f t="shared" si="424"/>
        <v>7199.93</v>
      </c>
      <c r="W98" s="26">
        <v>0</v>
      </c>
      <c r="X98" s="72">
        <f>ROUND($D$98*W98,2)</f>
        <v>0</v>
      </c>
      <c r="Y98" s="31">
        <v>560</v>
      </c>
      <c r="Z98" s="72">
        <f>ROUND($D$98*Y98,2)</f>
        <v>560</v>
      </c>
      <c r="AA98" s="72">
        <f t="shared" si="425"/>
        <v>560</v>
      </c>
      <c r="AB98" s="72">
        <f t="shared" si="426"/>
        <v>560</v>
      </c>
      <c r="AC98" s="88">
        <v>0.3</v>
      </c>
      <c r="AD98" s="72">
        <f t="shared" si="427"/>
        <v>168</v>
      </c>
      <c r="AE98" s="85">
        <f t="shared" si="428"/>
        <v>728</v>
      </c>
      <c r="AF98" s="26">
        <v>391</v>
      </c>
      <c r="AG98" s="72">
        <f>ROUND($D$98*AF98,2)</f>
        <v>391</v>
      </c>
      <c r="AH98" s="31">
        <v>2550</v>
      </c>
      <c r="AI98" s="72">
        <f>ROUND($D$98*AH98,2)</f>
        <v>2550</v>
      </c>
      <c r="AJ98" s="72">
        <f t="shared" si="429"/>
        <v>2941</v>
      </c>
      <c r="AK98" s="72">
        <f t="shared" si="430"/>
        <v>2941</v>
      </c>
      <c r="AL98" s="88">
        <v>0.3</v>
      </c>
      <c r="AM98" s="72">
        <f t="shared" si="431"/>
        <v>882.3</v>
      </c>
      <c r="AN98" s="85">
        <f t="shared" si="432"/>
        <v>3823.3</v>
      </c>
      <c r="AO98" s="26">
        <v>0</v>
      </c>
      <c r="AP98" s="72">
        <f>ROUND($D$98*AO98,2)</f>
        <v>0</v>
      </c>
      <c r="AQ98" s="31">
        <v>0</v>
      </c>
      <c r="AR98" s="72">
        <f>ROUND($D$98*AQ98,2)</f>
        <v>0</v>
      </c>
      <c r="AS98" s="72">
        <f t="shared" si="433"/>
        <v>0</v>
      </c>
      <c r="AT98" s="72">
        <f t="shared" si="434"/>
        <v>0</v>
      </c>
      <c r="AU98" s="88">
        <v>0</v>
      </c>
      <c r="AV98" s="72">
        <f t="shared" si="435"/>
        <v>0</v>
      </c>
      <c r="AW98" s="85">
        <f t="shared" si="436"/>
        <v>0</v>
      </c>
      <c r="AX98" s="161">
        <f t="shared" si="437"/>
        <v>621.04999999999995</v>
      </c>
      <c r="AY98" s="72">
        <f t="shared" si="438"/>
        <v>621.04999999999995</v>
      </c>
      <c r="AZ98" s="72">
        <f t="shared" si="439"/>
        <v>2479.4</v>
      </c>
      <c r="BA98" s="72">
        <f t="shared" si="440"/>
        <v>2479.4</v>
      </c>
      <c r="BB98" s="72">
        <f t="shared" si="441"/>
        <v>3100.45</v>
      </c>
      <c r="BC98" s="72">
        <f t="shared" si="442"/>
        <v>3100.45</v>
      </c>
      <c r="BD98" s="72">
        <f t="shared" si="443"/>
        <v>695.36</v>
      </c>
      <c r="BE98" s="85">
        <f t="shared" si="444"/>
        <v>3795.81</v>
      </c>
    </row>
    <row r="99" spans="1:57" s="3" customFormat="1" ht="39" customHeight="1" thickBot="1" x14ac:dyDescent="0.25">
      <c r="A99" s="19"/>
      <c r="B99" s="20"/>
      <c r="C99" s="21"/>
      <c r="D99" s="22"/>
      <c r="E99" s="23"/>
      <c r="F99" s="23"/>
      <c r="G99" s="23"/>
      <c r="H99" s="23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F99" s="23"/>
      <c r="AG99" s="23"/>
      <c r="AH99" s="23"/>
      <c r="AI99" s="23"/>
      <c r="AJ99" s="23"/>
      <c r="AK99" s="23"/>
      <c r="AL99" s="23"/>
      <c r="AM99" s="23"/>
      <c r="AN99" s="23"/>
      <c r="AO99" s="23"/>
      <c r="AP99" s="23"/>
      <c r="AQ99" s="23"/>
      <c r="AR99" s="23"/>
      <c r="AS99" s="23"/>
      <c r="AT99" s="23"/>
      <c r="AU99" s="23"/>
      <c r="AV99" s="23"/>
      <c r="AW99" s="23"/>
      <c r="AX99" s="23"/>
      <c r="AY99" s="23"/>
      <c r="AZ99" s="23"/>
      <c r="BA99" s="23"/>
      <c r="BB99" s="23"/>
      <c r="BC99" s="23"/>
      <c r="BD99" s="23"/>
      <c r="BE99" s="23"/>
    </row>
    <row r="100" spans="1:57" s="8" customFormat="1" ht="39" customHeight="1" thickBot="1" x14ac:dyDescent="0.25">
      <c r="A100" s="148" t="s">
        <v>161</v>
      </c>
      <c r="B100" s="239" t="s">
        <v>162</v>
      </c>
      <c r="C100" s="240"/>
      <c r="D100" s="241"/>
      <c r="E100" s="157">
        <f t="shared" ref="E100:L100" si="445">E101+E110+E123+E129</f>
        <v>1777.7</v>
      </c>
      <c r="F100" s="158">
        <f t="shared" si="445"/>
        <v>45860.59</v>
      </c>
      <c r="G100" s="158">
        <f t="shared" si="445"/>
        <v>4701.22</v>
      </c>
      <c r="H100" s="158">
        <f t="shared" si="445"/>
        <v>33965.660000000003</v>
      </c>
      <c r="I100" s="158">
        <f t="shared" si="445"/>
        <v>6478.92</v>
      </c>
      <c r="J100" s="158">
        <f t="shared" si="445"/>
        <v>79826.25</v>
      </c>
      <c r="K100" s="158"/>
      <c r="L100" s="158">
        <f t="shared" si="445"/>
        <v>23947.88</v>
      </c>
      <c r="M100" s="149">
        <f>M101+M110+M123+M129</f>
        <v>103774.13</v>
      </c>
      <c r="N100" s="157">
        <f t="shared" ref="N100:S100" si="446">N101+N110+N123+N129</f>
        <v>5717.15</v>
      </c>
      <c r="O100" s="158">
        <f t="shared" si="446"/>
        <v>106530.94</v>
      </c>
      <c r="P100" s="158">
        <f t="shared" si="446"/>
        <v>9686.67</v>
      </c>
      <c r="Q100" s="158">
        <f t="shared" si="446"/>
        <v>59951.199999999997</v>
      </c>
      <c r="R100" s="158">
        <f t="shared" si="446"/>
        <v>15403.82</v>
      </c>
      <c r="S100" s="158">
        <f t="shared" si="446"/>
        <v>166482.14000000001</v>
      </c>
      <c r="T100" s="158"/>
      <c r="U100" s="158">
        <f t="shared" ref="U100" si="447">U101+U110+U123+U129</f>
        <v>26326.75</v>
      </c>
      <c r="V100" s="149">
        <f>V101+V110+V123+V129</f>
        <v>192808.89</v>
      </c>
      <c r="W100" s="157">
        <f t="shared" ref="W100:AB100" si="448">W101+W110+W123+W129</f>
        <v>798.29</v>
      </c>
      <c r="X100" s="158">
        <f t="shared" si="448"/>
        <v>69885.23</v>
      </c>
      <c r="Y100" s="158">
        <f t="shared" si="448"/>
        <v>1969.91</v>
      </c>
      <c r="Z100" s="158">
        <f t="shared" si="448"/>
        <v>63759.38</v>
      </c>
      <c r="AA100" s="158">
        <f t="shared" si="448"/>
        <v>2768.2</v>
      </c>
      <c r="AB100" s="158">
        <f t="shared" si="448"/>
        <v>133644.60999999999</v>
      </c>
      <c r="AC100" s="158"/>
      <c r="AD100" s="158">
        <f t="shared" ref="AD100" si="449">AD101+AD110+AD123+AD129</f>
        <v>40093.370000000003</v>
      </c>
      <c r="AE100" s="149">
        <f>AE101+AE110+AE123+AE129</f>
        <v>173737.98</v>
      </c>
      <c r="AF100" s="157">
        <f t="shared" ref="AF100:AK100" si="450">AF101+AF110+AF123+AF129</f>
        <v>2102.9</v>
      </c>
      <c r="AG100" s="158">
        <f t="shared" si="450"/>
        <v>95184.87</v>
      </c>
      <c r="AH100" s="158">
        <f t="shared" si="450"/>
        <v>9496.8799999999992</v>
      </c>
      <c r="AI100" s="158">
        <f t="shared" si="450"/>
        <v>44389.56</v>
      </c>
      <c r="AJ100" s="158">
        <f t="shared" si="450"/>
        <v>11599.78</v>
      </c>
      <c r="AK100" s="158">
        <f t="shared" si="450"/>
        <v>139574.43</v>
      </c>
      <c r="AL100" s="158"/>
      <c r="AM100" s="158">
        <f t="shared" ref="AM100" si="451">AM101+AM110+AM123+AM129</f>
        <v>41872.32</v>
      </c>
      <c r="AN100" s="149">
        <f>AN101+AN110+AN123+AN129</f>
        <v>181446.75</v>
      </c>
      <c r="AO100" s="157">
        <f t="shared" ref="AO100:AT100" si="452">AO101+AO110+AO123+AO129</f>
        <v>0</v>
      </c>
      <c r="AP100" s="158">
        <f t="shared" si="452"/>
        <v>0</v>
      </c>
      <c r="AQ100" s="158">
        <f t="shared" si="452"/>
        <v>0</v>
      </c>
      <c r="AR100" s="158">
        <f t="shared" si="452"/>
        <v>0</v>
      </c>
      <c r="AS100" s="158">
        <f t="shared" si="452"/>
        <v>0</v>
      </c>
      <c r="AT100" s="158">
        <f t="shared" si="452"/>
        <v>0</v>
      </c>
      <c r="AU100" s="158"/>
      <c r="AV100" s="158">
        <f t="shared" ref="AV100" si="453">AV101+AV110+AV123+AV129</f>
        <v>0</v>
      </c>
      <c r="AW100" s="149">
        <f>AW101+AW110+AW123+AW129</f>
        <v>0</v>
      </c>
      <c r="AX100" s="157">
        <f t="shared" ref="AX100:BC100" si="454">AX101+AX110+AX123+AX129</f>
        <v>2599.06</v>
      </c>
      <c r="AY100" s="158">
        <f t="shared" si="454"/>
        <v>79365.42</v>
      </c>
      <c r="AZ100" s="158">
        <f t="shared" si="454"/>
        <v>6463.71</v>
      </c>
      <c r="BA100" s="158">
        <f t="shared" si="454"/>
        <v>50516.47</v>
      </c>
      <c r="BB100" s="158">
        <f t="shared" si="454"/>
        <v>9062.7199999999993</v>
      </c>
      <c r="BC100" s="158">
        <f t="shared" si="454"/>
        <v>129881.87</v>
      </c>
      <c r="BD100" s="158">
        <f t="shared" ref="BD100" si="455">BD101+BD110+BD123+BD129</f>
        <v>33060.11</v>
      </c>
      <c r="BE100" s="149">
        <f>BE101+BE110+BE123+BE129</f>
        <v>162941.98000000001</v>
      </c>
    </row>
    <row r="101" spans="1:57" s="5" customFormat="1" ht="39" customHeight="1" thickBot="1" x14ac:dyDescent="0.25">
      <c r="A101" s="16" t="s">
        <v>163</v>
      </c>
      <c r="B101" s="230" t="s">
        <v>116</v>
      </c>
      <c r="C101" s="231"/>
      <c r="D101" s="232"/>
      <c r="E101" s="155">
        <f t="shared" ref="E101:L101" si="456">SUM(E102:E108)</f>
        <v>1190.8800000000001</v>
      </c>
      <c r="F101" s="156">
        <f t="shared" si="456"/>
        <v>32295.06</v>
      </c>
      <c r="G101" s="156">
        <f t="shared" si="456"/>
        <v>4304.9399999999996</v>
      </c>
      <c r="H101" s="156">
        <f t="shared" si="456"/>
        <v>24728.09</v>
      </c>
      <c r="I101" s="156">
        <f t="shared" si="456"/>
        <v>5495.82</v>
      </c>
      <c r="J101" s="156">
        <f t="shared" si="456"/>
        <v>57023.15</v>
      </c>
      <c r="K101" s="156"/>
      <c r="L101" s="156">
        <f t="shared" si="456"/>
        <v>17106.95</v>
      </c>
      <c r="M101" s="17">
        <f>SUM(M102:M108)</f>
        <v>74130.100000000006</v>
      </c>
      <c r="N101" s="155">
        <f t="shared" ref="N101:S101" si="457">SUM(N102:N108)</f>
        <v>3269.61</v>
      </c>
      <c r="O101" s="156">
        <f t="shared" ref="O101" si="458">SUM(O102:O108)</f>
        <v>59260.28</v>
      </c>
      <c r="P101" s="156">
        <f t="shared" si="457"/>
        <v>8898.75</v>
      </c>
      <c r="Q101" s="156">
        <f t="shared" ref="Q101" si="459">SUM(Q102:Q108)</f>
        <v>30507.85</v>
      </c>
      <c r="R101" s="156">
        <f t="shared" si="457"/>
        <v>12168.36</v>
      </c>
      <c r="S101" s="156">
        <f t="shared" si="457"/>
        <v>89768.13</v>
      </c>
      <c r="T101" s="156"/>
      <c r="U101" s="156">
        <f t="shared" ref="U101" si="460">SUM(U102:U108)</f>
        <v>14381.09</v>
      </c>
      <c r="V101" s="17">
        <f>SUM(V102:V108)</f>
        <v>104149.22</v>
      </c>
      <c r="W101" s="155">
        <f t="shared" ref="W101:AB101" si="461">SUM(W102:W108)</f>
        <v>167.93</v>
      </c>
      <c r="X101" s="156">
        <f t="shared" ref="X101" si="462">SUM(X102:X108)</f>
        <v>43204.78</v>
      </c>
      <c r="Y101" s="156">
        <f t="shared" si="461"/>
        <v>1262.24</v>
      </c>
      <c r="Z101" s="156">
        <f t="shared" ref="Z101" si="463">SUM(Z102:Z108)</f>
        <v>35360.81</v>
      </c>
      <c r="AA101" s="156">
        <f t="shared" si="461"/>
        <v>1430.17</v>
      </c>
      <c r="AB101" s="156">
        <f t="shared" si="461"/>
        <v>78565.59</v>
      </c>
      <c r="AC101" s="156"/>
      <c r="AD101" s="156">
        <f t="shared" ref="AD101" si="464">SUM(AD102:AD108)</f>
        <v>23569.68</v>
      </c>
      <c r="AE101" s="17">
        <f>SUM(AE102:AE108)</f>
        <v>102135.27</v>
      </c>
      <c r="AF101" s="155">
        <f t="shared" ref="AF101:AK101" si="465">SUM(AF102:AF108)</f>
        <v>942.65</v>
      </c>
      <c r="AG101" s="156">
        <f t="shared" ref="AG101" si="466">SUM(AG102:AG108)</f>
        <v>58866.07</v>
      </c>
      <c r="AH101" s="156">
        <f t="shared" si="465"/>
        <v>9107.75</v>
      </c>
      <c r="AI101" s="156">
        <f t="shared" ref="AI101" si="467">SUM(AI102:AI108)</f>
        <v>29596.5</v>
      </c>
      <c r="AJ101" s="156">
        <f t="shared" si="465"/>
        <v>10050.4</v>
      </c>
      <c r="AK101" s="156">
        <f t="shared" si="465"/>
        <v>88462.57</v>
      </c>
      <c r="AL101" s="156"/>
      <c r="AM101" s="156">
        <f t="shared" ref="AM101" si="468">SUM(AM102:AM108)</f>
        <v>26538.77</v>
      </c>
      <c r="AN101" s="17">
        <f>SUM(AN102:AN108)</f>
        <v>115001.34</v>
      </c>
      <c r="AO101" s="155">
        <f t="shared" ref="AO101:AT101" si="469">SUM(AO102:AO108)</f>
        <v>0</v>
      </c>
      <c r="AP101" s="156">
        <f t="shared" ref="AP101" si="470">SUM(AP102:AP108)</f>
        <v>0</v>
      </c>
      <c r="AQ101" s="156">
        <f t="shared" si="469"/>
        <v>0</v>
      </c>
      <c r="AR101" s="156">
        <f t="shared" ref="AR101" si="471">SUM(AR102:AR108)</f>
        <v>0</v>
      </c>
      <c r="AS101" s="156">
        <f t="shared" si="469"/>
        <v>0</v>
      </c>
      <c r="AT101" s="156">
        <f t="shared" si="469"/>
        <v>0</v>
      </c>
      <c r="AU101" s="156"/>
      <c r="AV101" s="156">
        <f t="shared" ref="AV101" si="472">SUM(AV102:AV108)</f>
        <v>0</v>
      </c>
      <c r="AW101" s="17">
        <f>SUM(AW102:AW108)</f>
        <v>0</v>
      </c>
      <c r="AX101" s="155">
        <f t="shared" ref="AX101:BC101" si="473">SUM(AX102:AX108)</f>
        <v>1392.77</v>
      </c>
      <c r="AY101" s="156">
        <f t="shared" si="473"/>
        <v>48406.55</v>
      </c>
      <c r="AZ101" s="156">
        <f t="shared" si="473"/>
        <v>5893.44</v>
      </c>
      <c r="BA101" s="156">
        <f t="shared" si="473"/>
        <v>30048.32</v>
      </c>
      <c r="BB101" s="156">
        <f t="shared" si="473"/>
        <v>7286.2</v>
      </c>
      <c r="BC101" s="156">
        <f t="shared" si="473"/>
        <v>78454.86</v>
      </c>
      <c r="BD101" s="156">
        <f t="shared" ref="BD101" si="474">SUM(BD102:BD108)</f>
        <v>20399.12</v>
      </c>
      <c r="BE101" s="17">
        <f>SUM(BE102:BE108)</f>
        <v>98853.98</v>
      </c>
    </row>
    <row r="102" spans="1:57" s="3" customFormat="1" ht="39" customHeight="1" x14ac:dyDescent="0.2">
      <c r="A102" s="104" t="s">
        <v>164</v>
      </c>
      <c r="B102" s="55" t="s">
        <v>118</v>
      </c>
      <c r="C102" s="112" t="s">
        <v>5</v>
      </c>
      <c r="D102" s="114">
        <v>1</v>
      </c>
      <c r="E102" s="25">
        <v>528</v>
      </c>
      <c r="F102" s="71">
        <f>ROUND($D$102*E102,2)</f>
        <v>528</v>
      </c>
      <c r="G102" s="30">
        <v>2112</v>
      </c>
      <c r="H102" s="71">
        <f>ROUND($D$102*G102,2)</f>
        <v>2112</v>
      </c>
      <c r="I102" s="71">
        <f t="shared" ref="I102:J108" si="475">E102+G102</f>
        <v>2640</v>
      </c>
      <c r="J102" s="71">
        <f t="shared" si="475"/>
        <v>2640</v>
      </c>
      <c r="K102" s="87">
        <v>0.3</v>
      </c>
      <c r="L102" s="71">
        <f t="shared" ref="L102:L108" si="476">ROUND(J102*K102,2)</f>
        <v>792</v>
      </c>
      <c r="M102" s="84">
        <f t="shared" ref="M102:M108" si="477">J102+L102</f>
        <v>3432</v>
      </c>
      <c r="N102" s="25">
        <v>1175.99</v>
      </c>
      <c r="O102" s="71">
        <f>ROUND($D$102*N102,2)</f>
        <v>1175.99</v>
      </c>
      <c r="P102" s="30">
        <v>3937.02</v>
      </c>
      <c r="Q102" s="71">
        <f>ROUND($D$102*P102,2)</f>
        <v>3937.02</v>
      </c>
      <c r="R102" s="71">
        <f t="shared" ref="R102:R108" si="478">N102+P102</f>
        <v>5113.01</v>
      </c>
      <c r="S102" s="71">
        <f t="shared" ref="S102:S108" si="479">O102+Q102</f>
        <v>5113.01</v>
      </c>
      <c r="T102" s="87">
        <v>0.15</v>
      </c>
      <c r="U102" s="71">
        <f t="shared" ref="U102:U108" si="480">ROUND(S102*T102,2)</f>
        <v>766.95</v>
      </c>
      <c r="V102" s="84">
        <f t="shared" ref="V102:V108" si="481">S102+U102</f>
        <v>5879.96</v>
      </c>
      <c r="W102" s="25">
        <v>0</v>
      </c>
      <c r="X102" s="71">
        <f>ROUND($D$102*W102,2)</f>
        <v>0</v>
      </c>
      <c r="Y102" s="30">
        <v>560</v>
      </c>
      <c r="Z102" s="71">
        <f>ROUND($D$102*Y102,2)</f>
        <v>560</v>
      </c>
      <c r="AA102" s="71">
        <f t="shared" ref="AA102:AA108" si="482">W102+Y102</f>
        <v>560</v>
      </c>
      <c r="AB102" s="71">
        <f t="shared" ref="AB102:AB108" si="483">X102+Z102</f>
        <v>560</v>
      </c>
      <c r="AC102" s="87">
        <v>0.3</v>
      </c>
      <c r="AD102" s="71">
        <f t="shared" ref="AD102:AD108" si="484">ROUND(AB102*AC102,2)</f>
        <v>168</v>
      </c>
      <c r="AE102" s="84">
        <f t="shared" ref="AE102:AE108" si="485">AB102+AD102</f>
        <v>728</v>
      </c>
      <c r="AF102" s="25">
        <v>0</v>
      </c>
      <c r="AG102" s="71">
        <f>ROUND($D$102*AF102,2)</f>
        <v>0</v>
      </c>
      <c r="AH102" s="30">
        <v>4760</v>
      </c>
      <c r="AI102" s="71">
        <f>ROUND($D$102*AH102,2)</f>
        <v>4760</v>
      </c>
      <c r="AJ102" s="71">
        <f t="shared" ref="AJ102:AJ108" si="486">AF102+AH102</f>
        <v>4760</v>
      </c>
      <c r="AK102" s="71">
        <f t="shared" ref="AK102:AK108" si="487">AG102+AI102</f>
        <v>4760</v>
      </c>
      <c r="AL102" s="87">
        <v>0.3</v>
      </c>
      <c r="AM102" s="71">
        <f t="shared" ref="AM102:AM108" si="488">ROUND(AK102*AL102,2)</f>
        <v>1428</v>
      </c>
      <c r="AN102" s="84">
        <f t="shared" ref="AN102:AN108" si="489">AK102+AM102</f>
        <v>6188</v>
      </c>
      <c r="AO102" s="25">
        <v>0</v>
      </c>
      <c r="AP102" s="71">
        <f>ROUND($D$102*AO102,2)</f>
        <v>0</v>
      </c>
      <c r="AQ102" s="30">
        <v>0</v>
      </c>
      <c r="AR102" s="71">
        <f>ROUND($D$102*AQ102,2)</f>
        <v>0</v>
      </c>
      <c r="AS102" s="71">
        <f t="shared" ref="AS102:AS108" si="490">AO102+AQ102</f>
        <v>0</v>
      </c>
      <c r="AT102" s="71">
        <f t="shared" ref="AT102:AT108" si="491">AP102+AR102</f>
        <v>0</v>
      </c>
      <c r="AU102" s="87">
        <v>0</v>
      </c>
      <c r="AV102" s="71">
        <f t="shared" ref="AV102:AV108" si="492">ROUND(AT102*AU102,2)</f>
        <v>0</v>
      </c>
      <c r="AW102" s="84">
        <f t="shared" ref="AW102:AW108" si="493">AT102+AV102</f>
        <v>0</v>
      </c>
      <c r="AX102" s="160">
        <f t="shared" ref="AX102:AX108" si="494">ROUND((SUM(E102+N102+W102+AF102)/4),2)</f>
        <v>426</v>
      </c>
      <c r="AY102" s="71">
        <f t="shared" ref="AY102:AY108" si="495">ROUND(SUM(F102+O102+X102+AG102)/4,2)</f>
        <v>426</v>
      </c>
      <c r="AZ102" s="71">
        <f t="shared" ref="AZ102:AZ108" si="496">ROUND(SUM(G102+P102+Y102+AH102)/4,2)</f>
        <v>2842.26</v>
      </c>
      <c r="BA102" s="71">
        <f t="shared" ref="BA102:BA108" si="497">ROUND(SUM(H102+Q102+Z102+AI102)/4,2)</f>
        <v>2842.26</v>
      </c>
      <c r="BB102" s="71">
        <f t="shared" ref="BB102:BB108" si="498">ROUND(SUM(I102+R102+AA102+AJ102)/4,2)</f>
        <v>3268.25</v>
      </c>
      <c r="BC102" s="71">
        <f t="shared" ref="BC102:BC108" si="499">ROUND(SUM(J102+S102+AB102+AK102)/4,2)</f>
        <v>3268.25</v>
      </c>
      <c r="BD102" s="71">
        <f t="shared" ref="BD102:BD108" si="500">ROUND(SUM(L102+U102+AD102+AM102)/4,2)</f>
        <v>788.74</v>
      </c>
      <c r="BE102" s="84">
        <f t="shared" ref="BE102:BE108" si="501">BC102+BD102</f>
        <v>4056.99</v>
      </c>
    </row>
    <row r="103" spans="1:57" s="3" customFormat="1" ht="39" customHeight="1" x14ac:dyDescent="0.2">
      <c r="A103" s="105" t="s">
        <v>165</v>
      </c>
      <c r="B103" s="62" t="s">
        <v>166</v>
      </c>
      <c r="C103" s="115" t="s">
        <v>4</v>
      </c>
      <c r="D103" s="116">
        <v>32</v>
      </c>
      <c r="E103" s="26">
        <v>6.7</v>
      </c>
      <c r="F103" s="72">
        <f>ROUND($D$103*E103,2)</f>
        <v>214.4</v>
      </c>
      <c r="G103" s="31">
        <v>4.46</v>
      </c>
      <c r="H103" s="72">
        <f>ROUND($D$103*G103,2)</f>
        <v>142.72</v>
      </c>
      <c r="I103" s="72">
        <f t="shared" si="475"/>
        <v>11.16</v>
      </c>
      <c r="J103" s="72">
        <f t="shared" si="475"/>
        <v>357.12</v>
      </c>
      <c r="K103" s="88">
        <v>0.3</v>
      </c>
      <c r="L103" s="72">
        <f t="shared" si="476"/>
        <v>107.14</v>
      </c>
      <c r="M103" s="85">
        <f t="shared" si="477"/>
        <v>464.26</v>
      </c>
      <c r="N103" s="26">
        <v>4.87</v>
      </c>
      <c r="O103" s="72">
        <f>ROUND($D$103*N103,2)</f>
        <v>155.84</v>
      </c>
      <c r="P103" s="31">
        <v>1.9</v>
      </c>
      <c r="Q103" s="72">
        <f>ROUND($D$103*P103,2)</f>
        <v>60.8</v>
      </c>
      <c r="R103" s="72">
        <f t="shared" si="478"/>
        <v>6.77</v>
      </c>
      <c r="S103" s="72">
        <f t="shared" si="479"/>
        <v>216.64</v>
      </c>
      <c r="T103" s="88">
        <v>0.21</v>
      </c>
      <c r="U103" s="72">
        <f t="shared" si="480"/>
        <v>45.49</v>
      </c>
      <c r="V103" s="85">
        <f t="shared" si="481"/>
        <v>262.13</v>
      </c>
      <c r="W103" s="26">
        <v>0</v>
      </c>
      <c r="X103" s="72">
        <f>ROUND($D$103*W103,2)</f>
        <v>0</v>
      </c>
      <c r="Y103" s="31">
        <v>11.2</v>
      </c>
      <c r="Z103" s="72">
        <f>ROUND($D$103*Y103,2)</f>
        <v>358.4</v>
      </c>
      <c r="AA103" s="72">
        <f t="shared" si="482"/>
        <v>11.2</v>
      </c>
      <c r="AB103" s="72">
        <f t="shared" si="483"/>
        <v>358.4</v>
      </c>
      <c r="AC103" s="88">
        <v>0.3</v>
      </c>
      <c r="AD103" s="72">
        <f t="shared" si="484"/>
        <v>107.52</v>
      </c>
      <c r="AE103" s="85">
        <f t="shared" si="485"/>
        <v>465.92</v>
      </c>
      <c r="AF103" s="26">
        <v>0</v>
      </c>
      <c r="AG103" s="72">
        <f>ROUND($D$103*AF103,2)</f>
        <v>0</v>
      </c>
      <c r="AH103" s="31">
        <v>5.0999999999999996</v>
      </c>
      <c r="AI103" s="72">
        <f>ROUND($D$103*AH103,2)</f>
        <v>163.19999999999999</v>
      </c>
      <c r="AJ103" s="72">
        <f t="shared" si="486"/>
        <v>5.0999999999999996</v>
      </c>
      <c r="AK103" s="72">
        <f t="shared" si="487"/>
        <v>163.19999999999999</v>
      </c>
      <c r="AL103" s="88">
        <v>0.3</v>
      </c>
      <c r="AM103" s="72">
        <f t="shared" si="488"/>
        <v>48.96</v>
      </c>
      <c r="AN103" s="85">
        <f t="shared" si="489"/>
        <v>212.16</v>
      </c>
      <c r="AO103" s="26">
        <v>0</v>
      </c>
      <c r="AP103" s="72">
        <f>ROUND($D$103*AO103,2)</f>
        <v>0</v>
      </c>
      <c r="AQ103" s="31">
        <v>0</v>
      </c>
      <c r="AR103" s="72">
        <f>ROUND($D$103*AQ103,2)</f>
        <v>0</v>
      </c>
      <c r="AS103" s="72">
        <f t="shared" si="490"/>
        <v>0</v>
      </c>
      <c r="AT103" s="72">
        <f t="shared" si="491"/>
        <v>0</v>
      </c>
      <c r="AU103" s="88">
        <v>0</v>
      </c>
      <c r="AV103" s="72">
        <f t="shared" si="492"/>
        <v>0</v>
      </c>
      <c r="AW103" s="85">
        <f t="shared" si="493"/>
        <v>0</v>
      </c>
      <c r="AX103" s="161">
        <f t="shared" si="494"/>
        <v>2.89</v>
      </c>
      <c r="AY103" s="72">
        <f t="shared" si="495"/>
        <v>92.56</v>
      </c>
      <c r="AZ103" s="72">
        <f t="shared" si="496"/>
        <v>5.67</v>
      </c>
      <c r="BA103" s="72">
        <f t="shared" si="497"/>
        <v>181.28</v>
      </c>
      <c r="BB103" s="72">
        <f t="shared" si="498"/>
        <v>8.56</v>
      </c>
      <c r="BC103" s="72">
        <f t="shared" si="499"/>
        <v>273.83999999999997</v>
      </c>
      <c r="BD103" s="72">
        <f t="shared" si="500"/>
        <v>77.28</v>
      </c>
      <c r="BE103" s="85">
        <f t="shared" si="501"/>
        <v>351.12</v>
      </c>
    </row>
    <row r="104" spans="1:57" s="9" customFormat="1" ht="39" customHeight="1" x14ac:dyDescent="0.2">
      <c r="A104" s="105" t="s">
        <v>167</v>
      </c>
      <c r="B104" s="62" t="s">
        <v>122</v>
      </c>
      <c r="C104" s="115" t="s">
        <v>0</v>
      </c>
      <c r="D104" s="116">
        <v>426.45</v>
      </c>
      <c r="E104" s="26">
        <v>10.6</v>
      </c>
      <c r="F104" s="72">
        <f>ROUND($D$104*E104,2)</f>
        <v>4520.37</v>
      </c>
      <c r="G104" s="31">
        <v>7.07</v>
      </c>
      <c r="H104" s="72">
        <f>ROUND($D$104*G104,2)</f>
        <v>3015</v>
      </c>
      <c r="I104" s="72">
        <f t="shared" si="475"/>
        <v>17.670000000000002</v>
      </c>
      <c r="J104" s="72">
        <f t="shared" si="475"/>
        <v>7535.37</v>
      </c>
      <c r="K104" s="88">
        <v>0.3</v>
      </c>
      <c r="L104" s="72">
        <f t="shared" si="476"/>
        <v>2260.61</v>
      </c>
      <c r="M104" s="85">
        <f t="shared" si="477"/>
        <v>9795.98</v>
      </c>
      <c r="N104" s="26">
        <v>7.28</v>
      </c>
      <c r="O104" s="72">
        <f>ROUND($D$104*N104,2)</f>
        <v>3104.56</v>
      </c>
      <c r="P104" s="31">
        <v>15.46</v>
      </c>
      <c r="Q104" s="72">
        <f>ROUND($D$104*P104,2)</f>
        <v>6592.92</v>
      </c>
      <c r="R104" s="72">
        <f t="shared" si="478"/>
        <v>22.74</v>
      </c>
      <c r="S104" s="72">
        <f t="shared" si="479"/>
        <v>9697.48</v>
      </c>
      <c r="T104" s="88">
        <v>0.21</v>
      </c>
      <c r="U104" s="72">
        <f t="shared" si="480"/>
        <v>2036.47</v>
      </c>
      <c r="V104" s="85">
        <f t="shared" si="481"/>
        <v>11733.95</v>
      </c>
      <c r="W104" s="26">
        <v>7.93</v>
      </c>
      <c r="X104" s="72">
        <f>ROUND($D$104*W104,2)</f>
        <v>3381.75</v>
      </c>
      <c r="Y104" s="31">
        <v>16.8</v>
      </c>
      <c r="Z104" s="72">
        <f>ROUND($D$104*Y104,2)</f>
        <v>7164.36</v>
      </c>
      <c r="AA104" s="72">
        <f t="shared" si="482"/>
        <v>24.73</v>
      </c>
      <c r="AB104" s="72">
        <f t="shared" si="483"/>
        <v>10546.11</v>
      </c>
      <c r="AC104" s="88">
        <v>0.3</v>
      </c>
      <c r="AD104" s="72">
        <f t="shared" si="484"/>
        <v>3163.83</v>
      </c>
      <c r="AE104" s="85">
        <f t="shared" si="485"/>
        <v>13709.94</v>
      </c>
      <c r="AF104" s="26">
        <v>13.6</v>
      </c>
      <c r="AG104" s="72">
        <f>ROUND($D$104*AF104,2)</f>
        <v>5799.72</v>
      </c>
      <c r="AH104" s="31">
        <v>25.5</v>
      </c>
      <c r="AI104" s="72">
        <f>ROUND($D$104*AH104,2)</f>
        <v>10874.48</v>
      </c>
      <c r="AJ104" s="72">
        <f t="shared" si="486"/>
        <v>39.1</v>
      </c>
      <c r="AK104" s="72">
        <f t="shared" si="487"/>
        <v>16674.2</v>
      </c>
      <c r="AL104" s="88">
        <v>0.3</v>
      </c>
      <c r="AM104" s="72">
        <f t="shared" si="488"/>
        <v>5002.26</v>
      </c>
      <c r="AN104" s="85">
        <f t="shared" si="489"/>
        <v>21676.46</v>
      </c>
      <c r="AO104" s="26">
        <v>0</v>
      </c>
      <c r="AP104" s="72">
        <f>ROUND($D$104*AO104,2)</f>
        <v>0</v>
      </c>
      <c r="AQ104" s="31">
        <v>0</v>
      </c>
      <c r="AR104" s="72">
        <f>ROUND($D$104*AQ104,2)</f>
        <v>0</v>
      </c>
      <c r="AS104" s="72">
        <f t="shared" si="490"/>
        <v>0</v>
      </c>
      <c r="AT104" s="72">
        <f t="shared" si="491"/>
        <v>0</v>
      </c>
      <c r="AU104" s="88">
        <v>0</v>
      </c>
      <c r="AV104" s="72">
        <f t="shared" si="492"/>
        <v>0</v>
      </c>
      <c r="AW104" s="85">
        <f t="shared" si="493"/>
        <v>0</v>
      </c>
      <c r="AX104" s="161">
        <f t="shared" si="494"/>
        <v>9.85</v>
      </c>
      <c r="AY104" s="72">
        <f t="shared" si="495"/>
        <v>4201.6000000000004</v>
      </c>
      <c r="AZ104" s="72">
        <f t="shared" si="496"/>
        <v>16.21</v>
      </c>
      <c r="BA104" s="72">
        <f t="shared" si="497"/>
        <v>6911.69</v>
      </c>
      <c r="BB104" s="72">
        <f t="shared" si="498"/>
        <v>26.06</v>
      </c>
      <c r="BC104" s="72">
        <f t="shared" si="499"/>
        <v>11113.29</v>
      </c>
      <c r="BD104" s="72">
        <f t="shared" si="500"/>
        <v>3115.79</v>
      </c>
      <c r="BE104" s="85">
        <f t="shared" si="501"/>
        <v>14229.08</v>
      </c>
    </row>
    <row r="105" spans="1:57" s="9" customFormat="1" ht="39" customHeight="1" x14ac:dyDescent="0.2">
      <c r="A105" s="105" t="s">
        <v>168</v>
      </c>
      <c r="B105" s="62" t="s">
        <v>270</v>
      </c>
      <c r="C105" s="115" t="s">
        <v>0</v>
      </c>
      <c r="D105" s="116">
        <v>426.45</v>
      </c>
      <c r="E105" s="26">
        <v>57.36</v>
      </c>
      <c r="F105" s="72">
        <f>ROUND($D$105*E105,2)</f>
        <v>24461.17</v>
      </c>
      <c r="G105" s="31">
        <v>38.24</v>
      </c>
      <c r="H105" s="72">
        <f>ROUND($D$105*G105,2)</f>
        <v>16307.45</v>
      </c>
      <c r="I105" s="72">
        <f t="shared" si="475"/>
        <v>95.6</v>
      </c>
      <c r="J105" s="72">
        <f t="shared" si="475"/>
        <v>40768.620000000003</v>
      </c>
      <c r="K105" s="88">
        <v>0.3</v>
      </c>
      <c r="L105" s="72">
        <f t="shared" si="476"/>
        <v>12230.59</v>
      </c>
      <c r="M105" s="85">
        <f t="shared" si="477"/>
        <v>52999.21</v>
      </c>
      <c r="N105" s="26">
        <v>117.57</v>
      </c>
      <c r="O105" s="72">
        <f>ROUND($D$105*N105,2)</f>
        <v>50137.73</v>
      </c>
      <c r="P105" s="31">
        <v>29.39</v>
      </c>
      <c r="Q105" s="72">
        <f>ROUND($D$105*P105,2)</f>
        <v>12533.37</v>
      </c>
      <c r="R105" s="72">
        <f t="shared" si="478"/>
        <v>146.96</v>
      </c>
      <c r="S105" s="72">
        <f t="shared" si="479"/>
        <v>62671.1</v>
      </c>
      <c r="T105" s="88">
        <v>0.15</v>
      </c>
      <c r="U105" s="72">
        <f t="shared" si="480"/>
        <v>9400.67</v>
      </c>
      <c r="V105" s="85">
        <f t="shared" si="481"/>
        <v>72071.77</v>
      </c>
      <c r="W105" s="26">
        <v>87.36</v>
      </c>
      <c r="X105" s="72">
        <f>ROUND($D$105*W105,2)</f>
        <v>37254.67</v>
      </c>
      <c r="Y105" s="31">
        <v>58.24</v>
      </c>
      <c r="Z105" s="72">
        <f>ROUND($D$105*Y105,2)</f>
        <v>24836.45</v>
      </c>
      <c r="AA105" s="72">
        <f t="shared" si="482"/>
        <v>145.6</v>
      </c>
      <c r="AB105" s="72">
        <f t="shared" si="483"/>
        <v>62091.12</v>
      </c>
      <c r="AC105" s="88">
        <v>0.3</v>
      </c>
      <c r="AD105" s="72">
        <f t="shared" si="484"/>
        <v>18627.34</v>
      </c>
      <c r="AE105" s="85">
        <f t="shared" si="485"/>
        <v>80718.460000000006</v>
      </c>
      <c r="AF105" s="26">
        <v>119</v>
      </c>
      <c r="AG105" s="72">
        <f>ROUND($D$105*AF105,2)</f>
        <v>50747.55</v>
      </c>
      <c r="AH105" s="31">
        <v>18.7</v>
      </c>
      <c r="AI105" s="72">
        <f>ROUND($D$105*AH105,2)</f>
        <v>7974.62</v>
      </c>
      <c r="AJ105" s="72">
        <f t="shared" si="486"/>
        <v>137.69999999999999</v>
      </c>
      <c r="AK105" s="72">
        <f t="shared" si="487"/>
        <v>58722.17</v>
      </c>
      <c r="AL105" s="88">
        <v>0.3</v>
      </c>
      <c r="AM105" s="72">
        <f t="shared" si="488"/>
        <v>17616.650000000001</v>
      </c>
      <c r="AN105" s="85">
        <f t="shared" si="489"/>
        <v>76338.820000000007</v>
      </c>
      <c r="AO105" s="26">
        <v>0</v>
      </c>
      <c r="AP105" s="72">
        <f>ROUND($D$105*AO105,2)</f>
        <v>0</v>
      </c>
      <c r="AQ105" s="31">
        <v>0</v>
      </c>
      <c r="AR105" s="72">
        <f>ROUND($D$105*AQ105,2)</f>
        <v>0</v>
      </c>
      <c r="AS105" s="72">
        <f t="shared" si="490"/>
        <v>0</v>
      </c>
      <c r="AT105" s="72">
        <f t="shared" si="491"/>
        <v>0</v>
      </c>
      <c r="AU105" s="88">
        <v>0</v>
      </c>
      <c r="AV105" s="72">
        <f t="shared" si="492"/>
        <v>0</v>
      </c>
      <c r="AW105" s="85">
        <f t="shared" si="493"/>
        <v>0</v>
      </c>
      <c r="AX105" s="161">
        <f t="shared" si="494"/>
        <v>95.32</v>
      </c>
      <c r="AY105" s="72">
        <f t="shared" si="495"/>
        <v>40650.28</v>
      </c>
      <c r="AZ105" s="72">
        <f t="shared" si="496"/>
        <v>36.14</v>
      </c>
      <c r="BA105" s="72">
        <f t="shared" si="497"/>
        <v>15412.97</v>
      </c>
      <c r="BB105" s="72">
        <f t="shared" si="498"/>
        <v>131.47</v>
      </c>
      <c r="BC105" s="72">
        <f t="shared" si="499"/>
        <v>56063.25</v>
      </c>
      <c r="BD105" s="72">
        <f t="shared" si="500"/>
        <v>14468.81</v>
      </c>
      <c r="BE105" s="85">
        <f t="shared" si="501"/>
        <v>70532.06</v>
      </c>
    </row>
    <row r="106" spans="1:57" s="8" customFormat="1" ht="39" customHeight="1" x14ac:dyDescent="0.2">
      <c r="A106" s="105" t="s">
        <v>169</v>
      </c>
      <c r="B106" s="62" t="s">
        <v>114</v>
      </c>
      <c r="C106" s="115" t="s">
        <v>4</v>
      </c>
      <c r="D106" s="116">
        <v>36</v>
      </c>
      <c r="E106" s="26">
        <v>29.02</v>
      </c>
      <c r="F106" s="72">
        <f>ROUND($D$106*E106,2)</f>
        <v>1044.72</v>
      </c>
      <c r="G106" s="31">
        <v>10.37</v>
      </c>
      <c r="H106" s="72">
        <f>ROUND($D$106*G106,2)</f>
        <v>373.32</v>
      </c>
      <c r="I106" s="72">
        <f t="shared" si="475"/>
        <v>39.39</v>
      </c>
      <c r="J106" s="72">
        <f t="shared" si="475"/>
        <v>1418.04</v>
      </c>
      <c r="K106" s="88">
        <v>0.3</v>
      </c>
      <c r="L106" s="72">
        <f t="shared" si="476"/>
        <v>425.41</v>
      </c>
      <c r="M106" s="85">
        <f t="shared" si="477"/>
        <v>1843.45</v>
      </c>
      <c r="N106" s="26">
        <v>41.5</v>
      </c>
      <c r="O106" s="72">
        <f>ROUND($D$106*N106,2)</f>
        <v>1494</v>
      </c>
      <c r="P106" s="31">
        <v>20.440000000000001</v>
      </c>
      <c r="Q106" s="72">
        <f>ROUND($D$106*P106,2)</f>
        <v>735.84</v>
      </c>
      <c r="R106" s="72">
        <f t="shared" si="478"/>
        <v>61.94</v>
      </c>
      <c r="S106" s="72">
        <f t="shared" si="479"/>
        <v>2229.84</v>
      </c>
      <c r="T106" s="88">
        <v>0.21</v>
      </c>
      <c r="U106" s="72">
        <f t="shared" si="480"/>
        <v>468.27</v>
      </c>
      <c r="V106" s="85">
        <f t="shared" si="481"/>
        <v>2698.11</v>
      </c>
      <c r="W106" s="26">
        <v>60.97</v>
      </c>
      <c r="X106" s="72">
        <f>ROUND($D$106*W106,2)</f>
        <v>2194.92</v>
      </c>
      <c r="Y106" s="31">
        <v>22.4</v>
      </c>
      <c r="Z106" s="72">
        <f>ROUND($D$106*Y106,2)</f>
        <v>806.4</v>
      </c>
      <c r="AA106" s="72">
        <f t="shared" si="482"/>
        <v>83.37</v>
      </c>
      <c r="AB106" s="72">
        <f t="shared" si="483"/>
        <v>3001.32</v>
      </c>
      <c r="AC106" s="88">
        <v>0.3</v>
      </c>
      <c r="AD106" s="72">
        <f t="shared" si="484"/>
        <v>900.4</v>
      </c>
      <c r="AE106" s="85">
        <f t="shared" si="485"/>
        <v>3901.72</v>
      </c>
      <c r="AF106" s="26">
        <v>28.05</v>
      </c>
      <c r="AG106" s="72">
        <f>ROUND($D$106*AF106,2)</f>
        <v>1009.8</v>
      </c>
      <c r="AH106" s="31">
        <v>5.95</v>
      </c>
      <c r="AI106" s="72">
        <f>ROUND($D$106*AH106,2)</f>
        <v>214.2</v>
      </c>
      <c r="AJ106" s="72">
        <f t="shared" si="486"/>
        <v>34</v>
      </c>
      <c r="AK106" s="72">
        <f t="shared" si="487"/>
        <v>1224</v>
      </c>
      <c r="AL106" s="88">
        <v>0.3</v>
      </c>
      <c r="AM106" s="72">
        <f t="shared" si="488"/>
        <v>367.2</v>
      </c>
      <c r="AN106" s="85">
        <f t="shared" si="489"/>
        <v>1591.2</v>
      </c>
      <c r="AO106" s="26">
        <v>0</v>
      </c>
      <c r="AP106" s="72">
        <f>ROUND($D$106*AO106,2)</f>
        <v>0</v>
      </c>
      <c r="AQ106" s="31">
        <v>0</v>
      </c>
      <c r="AR106" s="72">
        <f>ROUND($D$106*AQ106,2)</f>
        <v>0</v>
      </c>
      <c r="AS106" s="72">
        <f t="shared" si="490"/>
        <v>0</v>
      </c>
      <c r="AT106" s="72">
        <f t="shared" si="491"/>
        <v>0</v>
      </c>
      <c r="AU106" s="88">
        <v>0</v>
      </c>
      <c r="AV106" s="72">
        <f t="shared" si="492"/>
        <v>0</v>
      </c>
      <c r="AW106" s="85">
        <f t="shared" si="493"/>
        <v>0</v>
      </c>
      <c r="AX106" s="161">
        <f t="shared" si="494"/>
        <v>39.89</v>
      </c>
      <c r="AY106" s="72">
        <f t="shared" si="495"/>
        <v>1435.86</v>
      </c>
      <c r="AZ106" s="72">
        <f t="shared" si="496"/>
        <v>14.79</v>
      </c>
      <c r="BA106" s="72">
        <f t="shared" si="497"/>
        <v>532.44000000000005</v>
      </c>
      <c r="BB106" s="72">
        <f t="shared" si="498"/>
        <v>54.68</v>
      </c>
      <c r="BC106" s="72">
        <f t="shared" si="499"/>
        <v>1968.3</v>
      </c>
      <c r="BD106" s="72">
        <f t="shared" si="500"/>
        <v>540.32000000000005</v>
      </c>
      <c r="BE106" s="85">
        <f t="shared" si="501"/>
        <v>2508.62</v>
      </c>
    </row>
    <row r="107" spans="1:57" s="8" customFormat="1" ht="39" customHeight="1" x14ac:dyDescent="0.2">
      <c r="A107" s="105" t="s">
        <v>170</v>
      </c>
      <c r="B107" s="62" t="s">
        <v>125</v>
      </c>
      <c r="C107" s="115" t="s">
        <v>4</v>
      </c>
      <c r="D107" s="116">
        <v>32</v>
      </c>
      <c r="E107" s="26">
        <v>31.2</v>
      </c>
      <c r="F107" s="72">
        <f>ROUND($D$107*E107,2)</f>
        <v>998.4</v>
      </c>
      <c r="G107" s="31">
        <v>20.8</v>
      </c>
      <c r="H107" s="72">
        <f>ROUND($D$107*G107,2)</f>
        <v>665.6</v>
      </c>
      <c r="I107" s="72">
        <f t="shared" si="475"/>
        <v>52</v>
      </c>
      <c r="J107" s="72">
        <f t="shared" si="475"/>
        <v>1664</v>
      </c>
      <c r="K107" s="88">
        <v>0.3</v>
      </c>
      <c r="L107" s="72">
        <f t="shared" si="476"/>
        <v>499.2</v>
      </c>
      <c r="M107" s="85">
        <f t="shared" si="477"/>
        <v>2163.1999999999998</v>
      </c>
      <c r="N107" s="26">
        <v>40.96</v>
      </c>
      <c r="O107" s="72">
        <f>ROUND($D$107*N107,2)</f>
        <v>1310.72</v>
      </c>
      <c r="P107" s="31">
        <v>56.56</v>
      </c>
      <c r="Q107" s="72">
        <f>ROUND($D$107*P107,2)</f>
        <v>1809.92</v>
      </c>
      <c r="R107" s="72">
        <f t="shared" si="478"/>
        <v>97.52</v>
      </c>
      <c r="S107" s="72">
        <f t="shared" si="479"/>
        <v>3120.64</v>
      </c>
      <c r="T107" s="88">
        <v>0.21</v>
      </c>
      <c r="U107" s="72">
        <f t="shared" si="480"/>
        <v>655.33000000000004</v>
      </c>
      <c r="V107" s="85">
        <f t="shared" si="481"/>
        <v>3775.97</v>
      </c>
      <c r="W107" s="26">
        <v>11.67</v>
      </c>
      <c r="X107" s="72">
        <f>ROUND($D$107*W107,2)</f>
        <v>373.44</v>
      </c>
      <c r="Y107" s="31">
        <v>33.6</v>
      </c>
      <c r="Z107" s="72">
        <f>ROUND($D$107*Y107,2)</f>
        <v>1075.2</v>
      </c>
      <c r="AA107" s="72">
        <f t="shared" si="482"/>
        <v>45.27</v>
      </c>
      <c r="AB107" s="72">
        <f t="shared" si="483"/>
        <v>1448.64</v>
      </c>
      <c r="AC107" s="88">
        <v>0.3</v>
      </c>
      <c r="AD107" s="72">
        <f t="shared" si="484"/>
        <v>434.59</v>
      </c>
      <c r="AE107" s="85">
        <f t="shared" si="485"/>
        <v>1883.23</v>
      </c>
      <c r="AF107" s="26">
        <v>17</v>
      </c>
      <c r="AG107" s="72">
        <f>ROUND($D$107*AF107,2)</f>
        <v>544</v>
      </c>
      <c r="AH107" s="31">
        <v>42.5</v>
      </c>
      <c r="AI107" s="72">
        <f>ROUND($D$107*AH107,2)</f>
        <v>1360</v>
      </c>
      <c r="AJ107" s="72">
        <f t="shared" si="486"/>
        <v>59.5</v>
      </c>
      <c r="AK107" s="72">
        <f t="shared" si="487"/>
        <v>1904</v>
      </c>
      <c r="AL107" s="88">
        <v>0.3</v>
      </c>
      <c r="AM107" s="72">
        <f t="shared" si="488"/>
        <v>571.20000000000005</v>
      </c>
      <c r="AN107" s="85">
        <f t="shared" si="489"/>
        <v>2475.1999999999998</v>
      </c>
      <c r="AO107" s="26">
        <v>0</v>
      </c>
      <c r="AP107" s="72">
        <f>ROUND($D$107*AO107,2)</f>
        <v>0</v>
      </c>
      <c r="AQ107" s="31">
        <v>0</v>
      </c>
      <c r="AR107" s="72">
        <f>ROUND($D$107*AQ107,2)</f>
        <v>0</v>
      </c>
      <c r="AS107" s="72">
        <f t="shared" si="490"/>
        <v>0</v>
      </c>
      <c r="AT107" s="72">
        <f t="shared" si="491"/>
        <v>0</v>
      </c>
      <c r="AU107" s="88">
        <v>0</v>
      </c>
      <c r="AV107" s="72">
        <f t="shared" si="492"/>
        <v>0</v>
      </c>
      <c r="AW107" s="85">
        <f t="shared" si="493"/>
        <v>0</v>
      </c>
      <c r="AX107" s="161">
        <f t="shared" si="494"/>
        <v>25.21</v>
      </c>
      <c r="AY107" s="72">
        <f t="shared" si="495"/>
        <v>806.64</v>
      </c>
      <c r="AZ107" s="72">
        <f t="shared" si="496"/>
        <v>38.369999999999997</v>
      </c>
      <c r="BA107" s="72">
        <f t="shared" si="497"/>
        <v>1227.68</v>
      </c>
      <c r="BB107" s="72">
        <f t="shared" si="498"/>
        <v>63.57</v>
      </c>
      <c r="BC107" s="72">
        <f t="shared" si="499"/>
        <v>2034.32</v>
      </c>
      <c r="BD107" s="72">
        <f t="shared" si="500"/>
        <v>540.08000000000004</v>
      </c>
      <c r="BE107" s="85">
        <f t="shared" si="501"/>
        <v>2574.4</v>
      </c>
    </row>
    <row r="108" spans="1:57" s="3" customFormat="1" ht="39" customHeight="1" thickBot="1" x14ac:dyDescent="0.25">
      <c r="A108" s="106" t="s">
        <v>171</v>
      </c>
      <c r="B108" s="68" t="s">
        <v>127</v>
      </c>
      <c r="C108" s="117" t="s">
        <v>5</v>
      </c>
      <c r="D108" s="118">
        <v>1</v>
      </c>
      <c r="E108" s="26">
        <v>528</v>
      </c>
      <c r="F108" s="72">
        <f>ROUND($D$108*E108,2)</f>
        <v>528</v>
      </c>
      <c r="G108" s="31">
        <v>2112</v>
      </c>
      <c r="H108" s="72">
        <f>ROUND($D$108*G108,2)</f>
        <v>2112</v>
      </c>
      <c r="I108" s="72">
        <f t="shared" si="475"/>
        <v>2640</v>
      </c>
      <c r="J108" s="72">
        <f t="shared" si="475"/>
        <v>2640</v>
      </c>
      <c r="K108" s="88">
        <v>0.3</v>
      </c>
      <c r="L108" s="72">
        <f t="shared" si="476"/>
        <v>792</v>
      </c>
      <c r="M108" s="85">
        <f t="shared" si="477"/>
        <v>3432</v>
      </c>
      <c r="N108" s="26">
        <v>1881.44</v>
      </c>
      <c r="O108" s="72">
        <f>ROUND($D$108*N108,2)</f>
        <v>1881.44</v>
      </c>
      <c r="P108" s="31">
        <v>4837.9799999999996</v>
      </c>
      <c r="Q108" s="72">
        <f>ROUND($D$108*P108,2)</f>
        <v>4837.9799999999996</v>
      </c>
      <c r="R108" s="72">
        <f t="shared" si="478"/>
        <v>6719.42</v>
      </c>
      <c r="S108" s="72">
        <f t="shared" si="479"/>
        <v>6719.42</v>
      </c>
      <c r="T108" s="88">
        <v>0.15</v>
      </c>
      <c r="U108" s="72">
        <f t="shared" si="480"/>
        <v>1007.91</v>
      </c>
      <c r="V108" s="85">
        <f t="shared" si="481"/>
        <v>7727.33</v>
      </c>
      <c r="W108" s="26">
        <v>0</v>
      </c>
      <c r="X108" s="72">
        <f>ROUND($D$108*W108,2)</f>
        <v>0</v>
      </c>
      <c r="Y108" s="31">
        <v>560</v>
      </c>
      <c r="Z108" s="72">
        <f>ROUND($D$108*Y108,2)</f>
        <v>560</v>
      </c>
      <c r="AA108" s="72">
        <f t="shared" si="482"/>
        <v>560</v>
      </c>
      <c r="AB108" s="72">
        <f t="shared" si="483"/>
        <v>560</v>
      </c>
      <c r="AC108" s="88">
        <v>0.3</v>
      </c>
      <c r="AD108" s="72">
        <f t="shared" si="484"/>
        <v>168</v>
      </c>
      <c r="AE108" s="85">
        <f t="shared" si="485"/>
        <v>728</v>
      </c>
      <c r="AF108" s="26">
        <v>765</v>
      </c>
      <c r="AG108" s="72">
        <f>ROUND($D$108*AF108,2)</f>
        <v>765</v>
      </c>
      <c r="AH108" s="31">
        <v>4250</v>
      </c>
      <c r="AI108" s="72">
        <f>ROUND($D$108*AH108,2)</f>
        <v>4250</v>
      </c>
      <c r="AJ108" s="72">
        <f t="shared" si="486"/>
        <v>5015</v>
      </c>
      <c r="AK108" s="72">
        <f t="shared" si="487"/>
        <v>5015</v>
      </c>
      <c r="AL108" s="88">
        <v>0.3</v>
      </c>
      <c r="AM108" s="72">
        <f t="shared" si="488"/>
        <v>1504.5</v>
      </c>
      <c r="AN108" s="85">
        <f t="shared" si="489"/>
        <v>6519.5</v>
      </c>
      <c r="AO108" s="26">
        <v>0</v>
      </c>
      <c r="AP108" s="72">
        <f>ROUND($D$108*AO108,2)</f>
        <v>0</v>
      </c>
      <c r="AQ108" s="31">
        <v>0</v>
      </c>
      <c r="AR108" s="72">
        <f>ROUND($D$108*AQ108,2)</f>
        <v>0</v>
      </c>
      <c r="AS108" s="72">
        <f t="shared" si="490"/>
        <v>0</v>
      </c>
      <c r="AT108" s="72">
        <f t="shared" si="491"/>
        <v>0</v>
      </c>
      <c r="AU108" s="88">
        <v>0</v>
      </c>
      <c r="AV108" s="72">
        <f t="shared" si="492"/>
        <v>0</v>
      </c>
      <c r="AW108" s="85">
        <f t="shared" si="493"/>
        <v>0</v>
      </c>
      <c r="AX108" s="161">
        <f t="shared" si="494"/>
        <v>793.61</v>
      </c>
      <c r="AY108" s="72">
        <f t="shared" si="495"/>
        <v>793.61</v>
      </c>
      <c r="AZ108" s="72">
        <f t="shared" si="496"/>
        <v>2940</v>
      </c>
      <c r="BA108" s="72">
        <f t="shared" si="497"/>
        <v>2940</v>
      </c>
      <c r="BB108" s="72">
        <f t="shared" si="498"/>
        <v>3733.61</v>
      </c>
      <c r="BC108" s="72">
        <f t="shared" si="499"/>
        <v>3733.61</v>
      </c>
      <c r="BD108" s="72">
        <f t="shared" si="500"/>
        <v>868.1</v>
      </c>
      <c r="BE108" s="85">
        <f t="shared" si="501"/>
        <v>4601.71</v>
      </c>
    </row>
    <row r="109" spans="1:57" s="3" customFormat="1" ht="68.25" customHeight="1" thickBot="1" x14ac:dyDescent="0.25">
      <c r="A109" s="164"/>
      <c r="B109" s="165"/>
      <c r="C109" s="166"/>
      <c r="D109" s="167"/>
      <c r="E109" s="168"/>
      <c r="F109" s="168"/>
      <c r="G109" s="168"/>
      <c r="H109" s="168"/>
      <c r="I109" s="168"/>
      <c r="J109" s="168"/>
      <c r="K109" s="168"/>
      <c r="L109" s="168"/>
      <c r="M109" s="168"/>
      <c r="N109" s="168"/>
      <c r="O109" s="168"/>
      <c r="P109" s="168"/>
      <c r="Q109" s="168"/>
      <c r="R109" s="168"/>
      <c r="S109" s="168"/>
      <c r="T109" s="168"/>
      <c r="U109" s="168"/>
      <c r="V109" s="168"/>
      <c r="W109" s="168"/>
      <c r="X109" s="168"/>
      <c r="Y109" s="168"/>
      <c r="Z109" s="168"/>
      <c r="AA109" s="168"/>
      <c r="AB109" s="168"/>
      <c r="AC109" s="168"/>
      <c r="AD109" s="168"/>
      <c r="AE109" s="168"/>
      <c r="AF109" s="168"/>
      <c r="AG109" s="168"/>
      <c r="AH109" s="168"/>
      <c r="AI109" s="168"/>
      <c r="AJ109" s="168"/>
      <c r="AK109" s="168"/>
      <c r="AL109" s="168"/>
      <c r="AM109" s="168"/>
      <c r="AN109" s="168"/>
      <c r="AO109" s="168"/>
      <c r="AP109" s="168"/>
      <c r="AQ109" s="168"/>
      <c r="AR109" s="168"/>
      <c r="AS109" s="168"/>
      <c r="AT109" s="168"/>
      <c r="AU109" s="168"/>
      <c r="AV109" s="168"/>
      <c r="AW109" s="168"/>
      <c r="AX109" s="168"/>
      <c r="AY109" s="168"/>
      <c r="AZ109" s="168"/>
      <c r="BA109" s="168"/>
      <c r="BB109" s="168"/>
      <c r="BC109" s="168"/>
      <c r="BD109" s="168"/>
      <c r="BE109" s="168"/>
    </row>
    <row r="110" spans="1:57" s="5" customFormat="1" ht="39" customHeight="1" thickBot="1" x14ac:dyDescent="0.25">
      <c r="A110" s="16" t="s">
        <v>172</v>
      </c>
      <c r="B110" s="230" t="s">
        <v>173</v>
      </c>
      <c r="C110" s="231"/>
      <c r="D110" s="232"/>
      <c r="E110" s="155">
        <f t="shared" ref="E110:L110" si="502">SUM(E111:E121)</f>
        <v>312.94</v>
      </c>
      <c r="F110" s="156">
        <f t="shared" ref="F110" si="503">SUM(F111:F121)</f>
        <v>8352.2800000000007</v>
      </c>
      <c r="G110" s="156">
        <f t="shared" si="502"/>
        <v>213.7</v>
      </c>
      <c r="H110" s="156">
        <f t="shared" ref="H110" si="504">SUM(H111:H121)</f>
        <v>5762.5</v>
      </c>
      <c r="I110" s="156">
        <f t="shared" si="502"/>
        <v>526.64</v>
      </c>
      <c r="J110" s="156">
        <f t="shared" si="502"/>
        <v>14114.78</v>
      </c>
      <c r="K110" s="156"/>
      <c r="L110" s="156">
        <f t="shared" si="502"/>
        <v>4234.43</v>
      </c>
      <c r="M110" s="17">
        <f>SUM(M111:M121)</f>
        <v>18349.21</v>
      </c>
      <c r="N110" s="155">
        <f t="shared" ref="N110:S110" si="505">SUM(N111:N121)</f>
        <v>789.49</v>
      </c>
      <c r="O110" s="156">
        <f t="shared" ref="O110" si="506">SUM(O111:O121)</f>
        <v>33725.730000000003</v>
      </c>
      <c r="P110" s="156">
        <f t="shared" si="505"/>
        <v>391.71</v>
      </c>
      <c r="Q110" s="156">
        <f t="shared" ref="Q110" si="507">SUM(Q111:Q121)</f>
        <v>21484.44</v>
      </c>
      <c r="R110" s="156">
        <f t="shared" si="505"/>
        <v>1181.2</v>
      </c>
      <c r="S110" s="156">
        <f t="shared" si="505"/>
        <v>55210.17</v>
      </c>
      <c r="T110" s="156"/>
      <c r="U110" s="156">
        <f t="shared" ref="U110" si="508">SUM(U111:U121)</f>
        <v>8660.3700000000008</v>
      </c>
      <c r="V110" s="17">
        <f>SUM(V111:V121)</f>
        <v>63870.54</v>
      </c>
      <c r="W110" s="155">
        <f t="shared" ref="W110:AB110" si="509">SUM(W111:W121)</f>
        <v>449</v>
      </c>
      <c r="X110" s="156">
        <f t="shared" ref="X110" si="510">SUM(X111:X121)</f>
        <v>20711.03</v>
      </c>
      <c r="Y110" s="156">
        <f t="shared" si="509"/>
        <v>414.23</v>
      </c>
      <c r="Z110" s="156">
        <f t="shared" ref="Z110" si="511">SUM(Z111:Z121)</f>
        <v>23070.95</v>
      </c>
      <c r="AA110" s="156">
        <f t="shared" si="509"/>
        <v>863.23</v>
      </c>
      <c r="AB110" s="156">
        <f t="shared" si="509"/>
        <v>43781.98</v>
      </c>
      <c r="AC110" s="156"/>
      <c r="AD110" s="156">
        <f t="shared" ref="AD110" si="512">SUM(AD111:AD121)</f>
        <v>13134.58</v>
      </c>
      <c r="AE110" s="17">
        <f>SUM(AE111:AE121)</f>
        <v>56916.56</v>
      </c>
      <c r="AF110" s="155">
        <f t="shared" ref="AF110:AK110" si="513">SUM(AF111:AF121)</f>
        <v>628.49</v>
      </c>
      <c r="AG110" s="156">
        <f t="shared" ref="AG110" si="514">SUM(AG111:AG121)</f>
        <v>20600.599999999999</v>
      </c>
      <c r="AH110" s="156">
        <f t="shared" si="513"/>
        <v>220.83</v>
      </c>
      <c r="AI110" s="156">
        <f t="shared" ref="AI110" si="515">SUM(AI111:AI121)</f>
        <v>12727.56</v>
      </c>
      <c r="AJ110" s="156">
        <f t="shared" si="513"/>
        <v>849.32</v>
      </c>
      <c r="AK110" s="156">
        <f t="shared" si="513"/>
        <v>33328.160000000003</v>
      </c>
      <c r="AL110" s="156"/>
      <c r="AM110" s="156">
        <f t="shared" ref="AM110" si="516">SUM(AM111:AM121)</f>
        <v>9998.44</v>
      </c>
      <c r="AN110" s="17">
        <f>SUM(AN111:AN121)</f>
        <v>43326.6</v>
      </c>
      <c r="AO110" s="155">
        <f t="shared" ref="AO110:AT110" si="517">SUM(AO111:AO121)</f>
        <v>0</v>
      </c>
      <c r="AP110" s="156">
        <f t="shared" ref="AP110" si="518">SUM(AP111:AP121)</f>
        <v>0</v>
      </c>
      <c r="AQ110" s="156">
        <f t="shared" si="517"/>
        <v>0</v>
      </c>
      <c r="AR110" s="156">
        <f t="shared" ref="AR110" si="519">SUM(AR111:AR121)</f>
        <v>0</v>
      </c>
      <c r="AS110" s="156">
        <f t="shared" si="517"/>
        <v>0</v>
      </c>
      <c r="AT110" s="156">
        <f t="shared" si="517"/>
        <v>0</v>
      </c>
      <c r="AU110" s="156"/>
      <c r="AV110" s="156">
        <f t="shared" ref="AV110" si="520">SUM(AV111:AV121)</f>
        <v>0</v>
      </c>
      <c r="AW110" s="17">
        <f>SUM(AW111:AW121)</f>
        <v>0</v>
      </c>
      <c r="AX110" s="155">
        <f t="shared" ref="AX110:BC110" si="521">SUM(AX111:AX121)</f>
        <v>545</v>
      </c>
      <c r="AY110" s="156">
        <f t="shared" si="521"/>
        <v>20847.419999999998</v>
      </c>
      <c r="AZ110" s="156">
        <f t="shared" si="521"/>
        <v>310.14</v>
      </c>
      <c r="BA110" s="156">
        <f t="shared" si="521"/>
        <v>15761.37</v>
      </c>
      <c r="BB110" s="156">
        <f t="shared" si="521"/>
        <v>855.1</v>
      </c>
      <c r="BC110" s="156">
        <f t="shared" si="521"/>
        <v>36608.78</v>
      </c>
      <c r="BD110" s="156">
        <f t="shared" ref="BD110" si="522">SUM(BD111:BD121)</f>
        <v>9006.9699999999993</v>
      </c>
      <c r="BE110" s="17">
        <f>SUM(BE111:BE121)</f>
        <v>45615.75</v>
      </c>
    </row>
    <row r="111" spans="1:57" s="3" customFormat="1" ht="39" customHeight="1" x14ac:dyDescent="0.2">
      <c r="A111" s="105" t="s">
        <v>174</v>
      </c>
      <c r="B111" s="62" t="s">
        <v>88</v>
      </c>
      <c r="C111" s="119" t="s">
        <v>0</v>
      </c>
      <c r="D111" s="116">
        <v>20</v>
      </c>
      <c r="E111" s="25">
        <v>8</v>
      </c>
      <c r="F111" s="71">
        <f>ROUND($D$111*E111,2)</f>
        <v>160</v>
      </c>
      <c r="G111" s="30">
        <v>10.37</v>
      </c>
      <c r="H111" s="71">
        <f>ROUND($D$111*G111,2)</f>
        <v>207.4</v>
      </c>
      <c r="I111" s="71">
        <f t="shared" ref="I111:J121" si="523">E111+G111</f>
        <v>18.37</v>
      </c>
      <c r="J111" s="71">
        <f t="shared" si="523"/>
        <v>367.4</v>
      </c>
      <c r="K111" s="87">
        <v>0.3</v>
      </c>
      <c r="L111" s="71">
        <f t="shared" ref="L111:L121" si="524">ROUND(J111*K111,2)</f>
        <v>110.22</v>
      </c>
      <c r="M111" s="84">
        <f t="shared" ref="M111:M121" si="525">J111+L111</f>
        <v>477.62</v>
      </c>
      <c r="N111" s="25">
        <v>7.42</v>
      </c>
      <c r="O111" s="71">
        <f>ROUND($D$111*N111,2)</f>
        <v>148.4</v>
      </c>
      <c r="P111" s="30">
        <v>36.22</v>
      </c>
      <c r="Q111" s="71">
        <f>ROUND($D$111*P111,2)</f>
        <v>724.4</v>
      </c>
      <c r="R111" s="71">
        <f t="shared" ref="R111:R121" si="526">N111+P111</f>
        <v>43.64</v>
      </c>
      <c r="S111" s="71">
        <f t="shared" ref="S111:S121" si="527">O111+Q111</f>
        <v>872.8</v>
      </c>
      <c r="T111" s="87">
        <v>0.21</v>
      </c>
      <c r="U111" s="71">
        <f t="shared" ref="U111:U121" si="528">ROUND(S111*T111,2)</f>
        <v>183.29</v>
      </c>
      <c r="V111" s="84">
        <f t="shared" ref="V111:V121" si="529">S111+U111</f>
        <v>1056.0899999999999</v>
      </c>
      <c r="W111" s="25">
        <v>2.2400000000000002</v>
      </c>
      <c r="X111" s="71">
        <f>ROUND($D$111*W111,2)</f>
        <v>44.8</v>
      </c>
      <c r="Y111" s="30">
        <v>11.2</v>
      </c>
      <c r="Z111" s="71">
        <f>ROUND($D$111*Y111,2)</f>
        <v>224</v>
      </c>
      <c r="AA111" s="71">
        <f t="shared" ref="AA111:AA121" si="530">W111+Y111</f>
        <v>13.44</v>
      </c>
      <c r="AB111" s="71">
        <f t="shared" ref="AB111:AB121" si="531">X111+Z111</f>
        <v>268.8</v>
      </c>
      <c r="AC111" s="87">
        <v>0.3</v>
      </c>
      <c r="AD111" s="71">
        <f t="shared" ref="AD111:AD121" si="532">ROUND(AB111*AC111,2)</f>
        <v>80.64</v>
      </c>
      <c r="AE111" s="84">
        <f t="shared" ref="AE111:AE121" si="533">AB111+AD111</f>
        <v>349.44</v>
      </c>
      <c r="AF111" s="25">
        <v>0</v>
      </c>
      <c r="AG111" s="71">
        <f>ROUND($D$111*AF111,2)</f>
        <v>0</v>
      </c>
      <c r="AH111" s="30">
        <v>3.57</v>
      </c>
      <c r="AI111" s="71">
        <f>ROUND($D$111*AH111,2)</f>
        <v>71.400000000000006</v>
      </c>
      <c r="AJ111" s="71">
        <f t="shared" ref="AJ111:AJ121" si="534">AF111+AH111</f>
        <v>3.57</v>
      </c>
      <c r="AK111" s="71">
        <f t="shared" ref="AK111:AK121" si="535">AG111+AI111</f>
        <v>71.400000000000006</v>
      </c>
      <c r="AL111" s="87">
        <v>0.3</v>
      </c>
      <c r="AM111" s="71">
        <f t="shared" ref="AM111:AM121" si="536">ROUND(AK111*AL111,2)</f>
        <v>21.42</v>
      </c>
      <c r="AN111" s="84">
        <f t="shared" ref="AN111:AN121" si="537">AK111+AM111</f>
        <v>92.82</v>
      </c>
      <c r="AO111" s="25">
        <v>0</v>
      </c>
      <c r="AP111" s="71">
        <f>ROUND($D$111*AO111,2)</f>
        <v>0</v>
      </c>
      <c r="AQ111" s="30">
        <v>0</v>
      </c>
      <c r="AR111" s="71">
        <f>ROUND($D$111*AQ111,2)</f>
        <v>0</v>
      </c>
      <c r="AS111" s="71">
        <f t="shared" ref="AS111:AS121" si="538">AO111+AQ111</f>
        <v>0</v>
      </c>
      <c r="AT111" s="71">
        <f t="shared" ref="AT111:AT121" si="539">AP111+AR111</f>
        <v>0</v>
      </c>
      <c r="AU111" s="87">
        <v>0</v>
      </c>
      <c r="AV111" s="71">
        <f t="shared" ref="AV111:AV121" si="540">ROUND(AT111*AU111,2)</f>
        <v>0</v>
      </c>
      <c r="AW111" s="84">
        <f t="shared" ref="AW111:AW121" si="541">AT111+AV111</f>
        <v>0</v>
      </c>
      <c r="AX111" s="160">
        <f t="shared" ref="AX111:AX121" si="542">ROUND((SUM(E111+N111+W111+AF111)/4),2)</f>
        <v>4.42</v>
      </c>
      <c r="AY111" s="71">
        <f t="shared" ref="AY111:AY121" si="543">ROUND(SUM(F111+O111+X111+AG111)/4,2)</f>
        <v>88.3</v>
      </c>
      <c r="AZ111" s="71">
        <f t="shared" ref="AZ111:AZ121" si="544">ROUND(SUM(G111+P111+Y111+AH111)/4,2)</f>
        <v>15.34</v>
      </c>
      <c r="BA111" s="71">
        <f t="shared" ref="BA111:BA121" si="545">ROUND(SUM(H111+Q111+Z111+AI111)/4,2)</f>
        <v>306.8</v>
      </c>
      <c r="BB111" s="71">
        <f t="shared" ref="BB111:BB121" si="546">ROUND(SUM(I111+R111+AA111+AJ111)/4,2)</f>
        <v>19.760000000000002</v>
      </c>
      <c r="BC111" s="71">
        <f t="shared" ref="BC111:BC121" si="547">ROUND(SUM(J111+S111+AB111+AK111)/4,2)</f>
        <v>395.1</v>
      </c>
      <c r="BD111" s="71">
        <f t="shared" ref="BD111:BD121" si="548">ROUND(SUM(L111+U111+AD111+AM111)/4,2)</f>
        <v>98.89</v>
      </c>
      <c r="BE111" s="84">
        <f t="shared" ref="BE111:BE121" si="549">BC111+BD111</f>
        <v>493.99</v>
      </c>
    </row>
    <row r="112" spans="1:57" s="3" customFormat="1" ht="39" customHeight="1" x14ac:dyDescent="0.2">
      <c r="A112" s="105" t="s">
        <v>175</v>
      </c>
      <c r="B112" s="62" t="s">
        <v>176</v>
      </c>
      <c r="C112" s="119" t="s">
        <v>0</v>
      </c>
      <c r="D112" s="116">
        <v>20</v>
      </c>
      <c r="E112" s="26">
        <v>24.94</v>
      </c>
      <c r="F112" s="72">
        <f>ROUND($D$112*E112,2)</f>
        <v>498.8</v>
      </c>
      <c r="G112" s="31">
        <v>16.63</v>
      </c>
      <c r="H112" s="72">
        <f>ROUND($D$112*G112,2)</f>
        <v>332.6</v>
      </c>
      <c r="I112" s="72">
        <f t="shared" si="523"/>
        <v>41.57</v>
      </c>
      <c r="J112" s="72">
        <f t="shared" si="523"/>
        <v>831.4</v>
      </c>
      <c r="K112" s="88">
        <v>0.3</v>
      </c>
      <c r="L112" s="72">
        <f t="shared" si="524"/>
        <v>249.42</v>
      </c>
      <c r="M112" s="85">
        <f t="shared" si="525"/>
        <v>1080.82</v>
      </c>
      <c r="N112" s="26">
        <v>27.76</v>
      </c>
      <c r="O112" s="72">
        <f>ROUND($D$112*N112,2)</f>
        <v>555.20000000000005</v>
      </c>
      <c r="P112" s="31">
        <v>39.950000000000003</v>
      </c>
      <c r="Q112" s="72">
        <f>ROUND($D$112*P112,2)</f>
        <v>799</v>
      </c>
      <c r="R112" s="72">
        <f t="shared" si="526"/>
        <v>67.709999999999994</v>
      </c>
      <c r="S112" s="72">
        <f t="shared" si="527"/>
        <v>1354.2</v>
      </c>
      <c r="T112" s="88">
        <v>0.21</v>
      </c>
      <c r="U112" s="72">
        <f t="shared" si="528"/>
        <v>284.38</v>
      </c>
      <c r="V112" s="85">
        <f t="shared" si="529"/>
        <v>1638.58</v>
      </c>
      <c r="W112" s="26">
        <v>11.2</v>
      </c>
      <c r="X112" s="72">
        <f>ROUND($D$112*W112,2)</f>
        <v>224</v>
      </c>
      <c r="Y112" s="31">
        <v>22.4</v>
      </c>
      <c r="Z112" s="72">
        <f>ROUND($D$112*Y112,2)</f>
        <v>448</v>
      </c>
      <c r="AA112" s="72">
        <f t="shared" si="530"/>
        <v>33.6</v>
      </c>
      <c r="AB112" s="72">
        <f t="shared" si="531"/>
        <v>672</v>
      </c>
      <c r="AC112" s="88">
        <v>0.3</v>
      </c>
      <c r="AD112" s="72">
        <f t="shared" si="532"/>
        <v>201.6</v>
      </c>
      <c r="AE112" s="85">
        <f t="shared" si="533"/>
        <v>873.6</v>
      </c>
      <c r="AF112" s="26">
        <v>30.6</v>
      </c>
      <c r="AG112" s="72">
        <f>ROUND($D$112*AF112,2)</f>
        <v>612</v>
      </c>
      <c r="AH112" s="31">
        <v>7.65</v>
      </c>
      <c r="AI112" s="72">
        <f>ROUND($D$112*AH112,2)</f>
        <v>153</v>
      </c>
      <c r="AJ112" s="72">
        <f t="shared" si="534"/>
        <v>38.25</v>
      </c>
      <c r="AK112" s="72">
        <f t="shared" si="535"/>
        <v>765</v>
      </c>
      <c r="AL112" s="88">
        <v>0.3</v>
      </c>
      <c r="AM112" s="72">
        <f t="shared" si="536"/>
        <v>229.5</v>
      </c>
      <c r="AN112" s="85">
        <f t="shared" si="537"/>
        <v>994.5</v>
      </c>
      <c r="AO112" s="26">
        <v>0</v>
      </c>
      <c r="AP112" s="72">
        <f>ROUND($D$112*AO112,2)</f>
        <v>0</v>
      </c>
      <c r="AQ112" s="31">
        <v>0</v>
      </c>
      <c r="AR112" s="72">
        <f>ROUND($D$112*AQ112,2)</f>
        <v>0</v>
      </c>
      <c r="AS112" s="72">
        <f t="shared" si="538"/>
        <v>0</v>
      </c>
      <c r="AT112" s="72">
        <f t="shared" si="539"/>
        <v>0</v>
      </c>
      <c r="AU112" s="88">
        <v>0</v>
      </c>
      <c r="AV112" s="72">
        <f t="shared" si="540"/>
        <v>0</v>
      </c>
      <c r="AW112" s="85">
        <f t="shared" si="541"/>
        <v>0</v>
      </c>
      <c r="AX112" s="161">
        <f t="shared" si="542"/>
        <v>23.63</v>
      </c>
      <c r="AY112" s="72">
        <f t="shared" si="543"/>
        <v>472.5</v>
      </c>
      <c r="AZ112" s="72">
        <f t="shared" si="544"/>
        <v>21.66</v>
      </c>
      <c r="BA112" s="72">
        <f t="shared" si="545"/>
        <v>433.15</v>
      </c>
      <c r="BB112" s="72">
        <f t="shared" si="546"/>
        <v>45.28</v>
      </c>
      <c r="BC112" s="72">
        <f t="shared" si="547"/>
        <v>905.65</v>
      </c>
      <c r="BD112" s="72">
        <f t="shared" si="548"/>
        <v>241.23</v>
      </c>
      <c r="BE112" s="85">
        <f t="shared" si="549"/>
        <v>1146.8800000000001</v>
      </c>
    </row>
    <row r="113" spans="1:57" s="3" customFormat="1" ht="39" customHeight="1" x14ac:dyDescent="0.2">
      <c r="A113" s="105" t="s">
        <v>177</v>
      </c>
      <c r="B113" s="62" t="s">
        <v>178</v>
      </c>
      <c r="C113" s="119" t="s">
        <v>0</v>
      </c>
      <c r="D113" s="116">
        <v>20</v>
      </c>
      <c r="E113" s="26">
        <v>6.67</v>
      </c>
      <c r="F113" s="72">
        <f>ROUND($D$113*E113,2)</f>
        <v>133.4</v>
      </c>
      <c r="G113" s="31">
        <v>4.45</v>
      </c>
      <c r="H113" s="72">
        <f>ROUND($D$113*G113,2)</f>
        <v>89</v>
      </c>
      <c r="I113" s="72">
        <f t="shared" si="523"/>
        <v>11.12</v>
      </c>
      <c r="J113" s="72">
        <f t="shared" si="523"/>
        <v>222.4</v>
      </c>
      <c r="K113" s="88">
        <v>0.3</v>
      </c>
      <c r="L113" s="72">
        <f t="shared" si="524"/>
        <v>66.72</v>
      </c>
      <c r="M113" s="85">
        <f t="shared" si="525"/>
        <v>289.12</v>
      </c>
      <c r="N113" s="26">
        <v>3.72</v>
      </c>
      <c r="O113" s="72">
        <f>ROUND($D$113*N113,2)</f>
        <v>74.400000000000006</v>
      </c>
      <c r="P113" s="31">
        <v>4.54</v>
      </c>
      <c r="Q113" s="72">
        <f>ROUND($D$113*P113,2)</f>
        <v>90.8</v>
      </c>
      <c r="R113" s="72">
        <f t="shared" si="526"/>
        <v>8.26</v>
      </c>
      <c r="S113" s="72">
        <f t="shared" si="527"/>
        <v>165.2</v>
      </c>
      <c r="T113" s="88">
        <v>0.21</v>
      </c>
      <c r="U113" s="72">
        <f t="shared" si="528"/>
        <v>34.69</v>
      </c>
      <c r="V113" s="85">
        <f t="shared" si="529"/>
        <v>199.89</v>
      </c>
      <c r="W113" s="26">
        <v>1.76</v>
      </c>
      <c r="X113" s="72">
        <f>ROUND($D$113*W113,2)</f>
        <v>35.200000000000003</v>
      </c>
      <c r="Y113" s="31">
        <v>2.2400000000000002</v>
      </c>
      <c r="Z113" s="72">
        <f>ROUND($D$113*Y113,2)</f>
        <v>44.8</v>
      </c>
      <c r="AA113" s="72">
        <f t="shared" si="530"/>
        <v>4</v>
      </c>
      <c r="AB113" s="72">
        <f t="shared" si="531"/>
        <v>80</v>
      </c>
      <c r="AC113" s="88">
        <v>0.3</v>
      </c>
      <c r="AD113" s="72">
        <f t="shared" si="532"/>
        <v>24</v>
      </c>
      <c r="AE113" s="85">
        <f t="shared" si="533"/>
        <v>104</v>
      </c>
      <c r="AF113" s="26">
        <v>3.23</v>
      </c>
      <c r="AG113" s="72">
        <f>ROUND($D$113*AF113,2)</f>
        <v>64.599999999999994</v>
      </c>
      <c r="AH113" s="31">
        <v>10.71</v>
      </c>
      <c r="AI113" s="72">
        <f>ROUND($D$113*AH113,2)</f>
        <v>214.2</v>
      </c>
      <c r="AJ113" s="72">
        <f t="shared" si="534"/>
        <v>13.94</v>
      </c>
      <c r="AK113" s="72">
        <f t="shared" si="535"/>
        <v>278.8</v>
      </c>
      <c r="AL113" s="88">
        <v>0.3</v>
      </c>
      <c r="AM113" s="72">
        <f t="shared" si="536"/>
        <v>83.64</v>
      </c>
      <c r="AN113" s="85">
        <f t="shared" si="537"/>
        <v>362.44</v>
      </c>
      <c r="AO113" s="26">
        <v>0</v>
      </c>
      <c r="AP113" s="72">
        <f>ROUND($D$113*AO113,2)</f>
        <v>0</v>
      </c>
      <c r="AQ113" s="31">
        <v>0</v>
      </c>
      <c r="AR113" s="72">
        <f>ROUND($D$113*AQ113,2)</f>
        <v>0</v>
      </c>
      <c r="AS113" s="72">
        <f t="shared" si="538"/>
        <v>0</v>
      </c>
      <c r="AT113" s="72">
        <f t="shared" si="539"/>
        <v>0</v>
      </c>
      <c r="AU113" s="88">
        <v>0</v>
      </c>
      <c r="AV113" s="72">
        <f t="shared" si="540"/>
        <v>0</v>
      </c>
      <c r="AW113" s="85">
        <f t="shared" si="541"/>
        <v>0</v>
      </c>
      <c r="AX113" s="161">
        <f t="shared" si="542"/>
        <v>3.85</v>
      </c>
      <c r="AY113" s="72">
        <f t="shared" si="543"/>
        <v>76.900000000000006</v>
      </c>
      <c r="AZ113" s="72">
        <f t="shared" si="544"/>
        <v>5.49</v>
      </c>
      <c r="BA113" s="72">
        <f t="shared" si="545"/>
        <v>109.7</v>
      </c>
      <c r="BB113" s="72">
        <f t="shared" si="546"/>
        <v>9.33</v>
      </c>
      <c r="BC113" s="72">
        <f t="shared" si="547"/>
        <v>186.6</v>
      </c>
      <c r="BD113" s="72">
        <f t="shared" si="548"/>
        <v>52.26</v>
      </c>
      <c r="BE113" s="85">
        <f t="shared" si="549"/>
        <v>238.86</v>
      </c>
    </row>
    <row r="114" spans="1:57" s="3" customFormat="1" ht="39" customHeight="1" x14ac:dyDescent="0.2">
      <c r="A114" s="105" t="s">
        <v>179</v>
      </c>
      <c r="B114" s="62" t="s">
        <v>136</v>
      </c>
      <c r="C114" s="119" t="s">
        <v>0</v>
      </c>
      <c r="D114" s="116">
        <v>56</v>
      </c>
      <c r="E114" s="26">
        <v>1.94</v>
      </c>
      <c r="F114" s="72">
        <f>ROUND($D$114*E114,2)</f>
        <v>108.64</v>
      </c>
      <c r="G114" s="31">
        <v>1.29</v>
      </c>
      <c r="H114" s="72">
        <f>ROUND($D$114*G114,2)</f>
        <v>72.239999999999995</v>
      </c>
      <c r="I114" s="72">
        <f t="shared" si="523"/>
        <v>3.23</v>
      </c>
      <c r="J114" s="72">
        <f t="shared" si="523"/>
        <v>180.88</v>
      </c>
      <c r="K114" s="88">
        <v>0.3</v>
      </c>
      <c r="L114" s="72">
        <f t="shared" si="524"/>
        <v>54.26</v>
      </c>
      <c r="M114" s="85">
        <f t="shared" si="525"/>
        <v>235.14</v>
      </c>
      <c r="N114" s="26">
        <v>2.0499999999999998</v>
      </c>
      <c r="O114" s="72">
        <f>ROUND($D$114*N114,2)</f>
        <v>114.8</v>
      </c>
      <c r="P114" s="31">
        <v>2.5</v>
      </c>
      <c r="Q114" s="72">
        <f>ROUND($D$114*P114,2)</f>
        <v>140</v>
      </c>
      <c r="R114" s="72">
        <f t="shared" si="526"/>
        <v>4.55</v>
      </c>
      <c r="S114" s="72">
        <f t="shared" si="527"/>
        <v>254.8</v>
      </c>
      <c r="T114" s="88">
        <v>0.21</v>
      </c>
      <c r="U114" s="72">
        <f t="shared" si="528"/>
        <v>53.51</v>
      </c>
      <c r="V114" s="85">
        <f t="shared" si="529"/>
        <v>308.31</v>
      </c>
      <c r="W114" s="26">
        <v>1.1100000000000001</v>
      </c>
      <c r="X114" s="72">
        <f>ROUND($D$114*W114,2)</f>
        <v>62.16</v>
      </c>
      <c r="Y114" s="31">
        <v>2.52</v>
      </c>
      <c r="Z114" s="72">
        <f>ROUND($D$114*Y114,2)</f>
        <v>141.12</v>
      </c>
      <c r="AA114" s="72">
        <f t="shared" si="530"/>
        <v>3.63</v>
      </c>
      <c r="AB114" s="72">
        <f t="shared" si="531"/>
        <v>203.28</v>
      </c>
      <c r="AC114" s="88">
        <v>0.3</v>
      </c>
      <c r="AD114" s="72">
        <f t="shared" si="532"/>
        <v>60.98</v>
      </c>
      <c r="AE114" s="85">
        <f t="shared" si="533"/>
        <v>264.26</v>
      </c>
      <c r="AF114" s="26">
        <v>6.63</v>
      </c>
      <c r="AG114" s="72">
        <f>ROUND($D$114*AF114,2)</f>
        <v>371.28</v>
      </c>
      <c r="AH114" s="31">
        <v>7.65</v>
      </c>
      <c r="AI114" s="72">
        <f>ROUND($D$114*AH114,2)</f>
        <v>428.4</v>
      </c>
      <c r="AJ114" s="72">
        <f t="shared" si="534"/>
        <v>14.28</v>
      </c>
      <c r="AK114" s="72">
        <f t="shared" si="535"/>
        <v>799.68</v>
      </c>
      <c r="AL114" s="88">
        <v>0.3</v>
      </c>
      <c r="AM114" s="72">
        <f t="shared" si="536"/>
        <v>239.9</v>
      </c>
      <c r="AN114" s="85">
        <f t="shared" si="537"/>
        <v>1039.58</v>
      </c>
      <c r="AO114" s="26">
        <v>0</v>
      </c>
      <c r="AP114" s="72">
        <f>ROUND($D$114*AO114,2)</f>
        <v>0</v>
      </c>
      <c r="AQ114" s="31">
        <v>0</v>
      </c>
      <c r="AR114" s="72">
        <f>ROUND($D$114*AQ114,2)</f>
        <v>0</v>
      </c>
      <c r="AS114" s="72">
        <f t="shared" si="538"/>
        <v>0</v>
      </c>
      <c r="AT114" s="72">
        <f t="shared" si="539"/>
        <v>0</v>
      </c>
      <c r="AU114" s="88">
        <v>0</v>
      </c>
      <c r="AV114" s="72">
        <f t="shared" si="540"/>
        <v>0</v>
      </c>
      <c r="AW114" s="85">
        <f t="shared" si="541"/>
        <v>0</v>
      </c>
      <c r="AX114" s="161">
        <f t="shared" si="542"/>
        <v>2.93</v>
      </c>
      <c r="AY114" s="72">
        <f t="shared" si="543"/>
        <v>164.22</v>
      </c>
      <c r="AZ114" s="72">
        <f t="shared" si="544"/>
        <v>3.49</v>
      </c>
      <c r="BA114" s="72">
        <f t="shared" si="545"/>
        <v>195.44</v>
      </c>
      <c r="BB114" s="72">
        <f t="shared" si="546"/>
        <v>6.42</v>
      </c>
      <c r="BC114" s="72">
        <f t="shared" si="547"/>
        <v>359.66</v>
      </c>
      <c r="BD114" s="72">
        <f t="shared" si="548"/>
        <v>102.16</v>
      </c>
      <c r="BE114" s="85">
        <f t="shared" si="549"/>
        <v>461.82</v>
      </c>
    </row>
    <row r="115" spans="1:57" s="3" customFormat="1" ht="39" customHeight="1" x14ac:dyDescent="0.2">
      <c r="A115" s="105" t="s">
        <v>180</v>
      </c>
      <c r="B115" s="62" t="s">
        <v>181</v>
      </c>
      <c r="C115" s="119" t="s">
        <v>0</v>
      </c>
      <c r="D115" s="116">
        <v>56</v>
      </c>
      <c r="E115" s="26">
        <v>6.11</v>
      </c>
      <c r="F115" s="72">
        <f>ROUND($D$115*E115,2)</f>
        <v>342.16</v>
      </c>
      <c r="G115" s="31">
        <v>4.07</v>
      </c>
      <c r="H115" s="72">
        <f>ROUND($D$115*G115,2)</f>
        <v>227.92</v>
      </c>
      <c r="I115" s="72">
        <f t="shared" si="523"/>
        <v>10.18</v>
      </c>
      <c r="J115" s="72">
        <f t="shared" si="523"/>
        <v>570.08000000000004</v>
      </c>
      <c r="K115" s="88">
        <v>0.3</v>
      </c>
      <c r="L115" s="72">
        <f t="shared" si="524"/>
        <v>171.02</v>
      </c>
      <c r="M115" s="85">
        <f t="shared" si="525"/>
        <v>741.1</v>
      </c>
      <c r="N115" s="26">
        <v>6.68</v>
      </c>
      <c r="O115" s="72">
        <f>ROUND($D$115*N115,2)</f>
        <v>374.08</v>
      </c>
      <c r="P115" s="31">
        <v>7.54</v>
      </c>
      <c r="Q115" s="72">
        <f>ROUND($D$115*P115,2)</f>
        <v>422.24</v>
      </c>
      <c r="R115" s="72">
        <f t="shared" si="526"/>
        <v>14.22</v>
      </c>
      <c r="S115" s="72">
        <f t="shared" si="527"/>
        <v>796.32</v>
      </c>
      <c r="T115" s="88">
        <v>0.21</v>
      </c>
      <c r="U115" s="72">
        <f t="shared" si="528"/>
        <v>167.23</v>
      </c>
      <c r="V115" s="85">
        <f t="shared" si="529"/>
        <v>963.55</v>
      </c>
      <c r="W115" s="26">
        <v>5</v>
      </c>
      <c r="X115" s="72">
        <f>ROUND($D$115*W115,2)</f>
        <v>280</v>
      </c>
      <c r="Y115" s="31">
        <v>5.6</v>
      </c>
      <c r="Z115" s="72">
        <f>ROUND($D$115*Y115,2)</f>
        <v>313.60000000000002</v>
      </c>
      <c r="AA115" s="72">
        <f t="shared" si="530"/>
        <v>10.6</v>
      </c>
      <c r="AB115" s="72">
        <f t="shared" si="531"/>
        <v>593.6</v>
      </c>
      <c r="AC115" s="88">
        <v>0.3</v>
      </c>
      <c r="AD115" s="72">
        <f t="shared" si="532"/>
        <v>178.08</v>
      </c>
      <c r="AE115" s="85">
        <f t="shared" si="533"/>
        <v>771.68</v>
      </c>
      <c r="AF115" s="26">
        <v>6.63</v>
      </c>
      <c r="AG115" s="72">
        <f>ROUND($D$115*AF115,2)</f>
        <v>371.28</v>
      </c>
      <c r="AH115" s="31">
        <v>7.65</v>
      </c>
      <c r="AI115" s="72">
        <f>ROUND($D$115*AH115,2)</f>
        <v>428.4</v>
      </c>
      <c r="AJ115" s="72">
        <f t="shared" si="534"/>
        <v>14.28</v>
      </c>
      <c r="AK115" s="72">
        <f t="shared" si="535"/>
        <v>799.68</v>
      </c>
      <c r="AL115" s="88">
        <v>0.3</v>
      </c>
      <c r="AM115" s="72">
        <f t="shared" si="536"/>
        <v>239.9</v>
      </c>
      <c r="AN115" s="85">
        <f t="shared" si="537"/>
        <v>1039.58</v>
      </c>
      <c r="AO115" s="26">
        <v>0</v>
      </c>
      <c r="AP115" s="72">
        <f>ROUND($D$115*AO115,2)</f>
        <v>0</v>
      </c>
      <c r="AQ115" s="31">
        <v>0</v>
      </c>
      <c r="AR115" s="72">
        <f>ROUND($D$115*AQ115,2)</f>
        <v>0</v>
      </c>
      <c r="AS115" s="72">
        <f t="shared" si="538"/>
        <v>0</v>
      </c>
      <c r="AT115" s="72">
        <f t="shared" si="539"/>
        <v>0</v>
      </c>
      <c r="AU115" s="88">
        <v>0</v>
      </c>
      <c r="AV115" s="72">
        <f t="shared" si="540"/>
        <v>0</v>
      </c>
      <c r="AW115" s="85">
        <f t="shared" si="541"/>
        <v>0</v>
      </c>
      <c r="AX115" s="161">
        <f t="shared" si="542"/>
        <v>6.11</v>
      </c>
      <c r="AY115" s="72">
        <f t="shared" si="543"/>
        <v>341.88</v>
      </c>
      <c r="AZ115" s="72">
        <f t="shared" si="544"/>
        <v>6.22</v>
      </c>
      <c r="BA115" s="72">
        <f t="shared" si="545"/>
        <v>348.04</v>
      </c>
      <c r="BB115" s="72">
        <f t="shared" si="546"/>
        <v>12.32</v>
      </c>
      <c r="BC115" s="72">
        <f t="shared" si="547"/>
        <v>689.92</v>
      </c>
      <c r="BD115" s="72">
        <f t="shared" si="548"/>
        <v>189.06</v>
      </c>
      <c r="BE115" s="85">
        <f t="shared" si="549"/>
        <v>878.98</v>
      </c>
    </row>
    <row r="116" spans="1:57" s="3" customFormat="1" ht="39" customHeight="1" x14ac:dyDescent="0.2">
      <c r="A116" s="105" t="s">
        <v>182</v>
      </c>
      <c r="B116" s="62" t="s">
        <v>275</v>
      </c>
      <c r="C116" s="119" t="s">
        <v>0</v>
      </c>
      <c r="D116" s="116">
        <v>40</v>
      </c>
      <c r="E116" s="26">
        <v>4.5</v>
      </c>
      <c r="F116" s="72">
        <f>ROUND($D$116*E116,2)</f>
        <v>180</v>
      </c>
      <c r="G116" s="31">
        <v>1.5</v>
      </c>
      <c r="H116" s="72">
        <f>ROUND($D$116*G116,2)</f>
        <v>60</v>
      </c>
      <c r="I116" s="72">
        <f t="shared" si="523"/>
        <v>6</v>
      </c>
      <c r="J116" s="72">
        <f t="shared" si="523"/>
        <v>240</v>
      </c>
      <c r="K116" s="88">
        <v>0.3</v>
      </c>
      <c r="L116" s="72">
        <f t="shared" si="524"/>
        <v>72</v>
      </c>
      <c r="M116" s="85">
        <f t="shared" si="525"/>
        <v>312</v>
      </c>
      <c r="N116" s="26">
        <v>85.42</v>
      </c>
      <c r="O116" s="72">
        <f>ROUND($D$116*N116,2)</f>
        <v>3416.8</v>
      </c>
      <c r="P116" s="31">
        <v>70</v>
      </c>
      <c r="Q116" s="72">
        <f>ROUND($D$116*P116,2)</f>
        <v>2800</v>
      </c>
      <c r="R116" s="72">
        <f t="shared" si="526"/>
        <v>155.41999999999999</v>
      </c>
      <c r="S116" s="72">
        <f t="shared" si="527"/>
        <v>6216.8</v>
      </c>
      <c r="T116" s="88">
        <v>0.15</v>
      </c>
      <c r="U116" s="72">
        <f t="shared" si="528"/>
        <v>932.52</v>
      </c>
      <c r="V116" s="85">
        <f t="shared" si="529"/>
        <v>7149.32</v>
      </c>
      <c r="W116" s="26">
        <v>135</v>
      </c>
      <c r="X116" s="72">
        <f>ROUND($D$116*W116,2)</f>
        <v>5400</v>
      </c>
      <c r="Y116" s="31">
        <v>90</v>
      </c>
      <c r="Z116" s="72">
        <f>ROUND($D$116*Y116,2)</f>
        <v>3600</v>
      </c>
      <c r="AA116" s="72">
        <f t="shared" si="530"/>
        <v>225</v>
      </c>
      <c r="AB116" s="72">
        <f t="shared" si="531"/>
        <v>9000</v>
      </c>
      <c r="AC116" s="88">
        <v>0.3</v>
      </c>
      <c r="AD116" s="72">
        <f t="shared" si="532"/>
        <v>2700</v>
      </c>
      <c r="AE116" s="85">
        <f t="shared" si="533"/>
        <v>11700</v>
      </c>
      <c r="AF116" s="26">
        <v>221</v>
      </c>
      <c r="AG116" s="72">
        <f>ROUND($D$116*AF116,2)</f>
        <v>8840</v>
      </c>
      <c r="AH116" s="31">
        <v>68</v>
      </c>
      <c r="AI116" s="72">
        <f>ROUND($D$116*AH116,2)</f>
        <v>2720</v>
      </c>
      <c r="AJ116" s="72">
        <f t="shared" si="534"/>
        <v>289</v>
      </c>
      <c r="AK116" s="72">
        <f t="shared" si="535"/>
        <v>11560</v>
      </c>
      <c r="AL116" s="88">
        <v>0.3</v>
      </c>
      <c r="AM116" s="72">
        <f t="shared" si="536"/>
        <v>3468</v>
      </c>
      <c r="AN116" s="85">
        <f t="shared" si="537"/>
        <v>15028</v>
      </c>
      <c r="AO116" s="26">
        <v>0</v>
      </c>
      <c r="AP116" s="72">
        <f>ROUND($D$116*AO116,2)</f>
        <v>0</v>
      </c>
      <c r="AQ116" s="31">
        <v>0</v>
      </c>
      <c r="AR116" s="72">
        <f>ROUND($D$116*AQ116,2)</f>
        <v>0</v>
      </c>
      <c r="AS116" s="72">
        <f t="shared" si="538"/>
        <v>0</v>
      </c>
      <c r="AT116" s="72">
        <f t="shared" si="539"/>
        <v>0</v>
      </c>
      <c r="AU116" s="88">
        <v>0</v>
      </c>
      <c r="AV116" s="72">
        <f t="shared" si="540"/>
        <v>0</v>
      </c>
      <c r="AW116" s="85">
        <f t="shared" si="541"/>
        <v>0</v>
      </c>
      <c r="AX116" s="161">
        <f t="shared" si="542"/>
        <v>111.48</v>
      </c>
      <c r="AY116" s="72">
        <f t="shared" si="543"/>
        <v>4459.2</v>
      </c>
      <c r="AZ116" s="72">
        <f t="shared" si="544"/>
        <v>57.38</v>
      </c>
      <c r="BA116" s="72">
        <f t="shared" si="545"/>
        <v>2295</v>
      </c>
      <c r="BB116" s="72">
        <f t="shared" si="546"/>
        <v>168.86</v>
      </c>
      <c r="BC116" s="72">
        <f t="shared" si="547"/>
        <v>6754.2</v>
      </c>
      <c r="BD116" s="72">
        <f t="shared" si="548"/>
        <v>1793.13</v>
      </c>
      <c r="BE116" s="85">
        <f t="shared" si="549"/>
        <v>8547.33</v>
      </c>
    </row>
    <row r="117" spans="1:57" s="3" customFormat="1" ht="39" customHeight="1" x14ac:dyDescent="0.2">
      <c r="A117" s="105" t="s">
        <v>184</v>
      </c>
      <c r="B117" s="62" t="s">
        <v>183</v>
      </c>
      <c r="C117" s="119" t="s">
        <v>0</v>
      </c>
      <c r="D117" s="116">
        <v>100.1</v>
      </c>
      <c r="E117" s="26">
        <v>9.98</v>
      </c>
      <c r="F117" s="72">
        <f>ROUND($D$117*E117,2)</f>
        <v>999</v>
      </c>
      <c r="G117" s="31">
        <v>6.66</v>
      </c>
      <c r="H117" s="72">
        <f>ROUND($D$117*G117,2)</f>
        <v>666.67</v>
      </c>
      <c r="I117" s="72">
        <f t="shared" si="523"/>
        <v>16.64</v>
      </c>
      <c r="J117" s="72">
        <f t="shared" si="523"/>
        <v>1665.67</v>
      </c>
      <c r="K117" s="88">
        <v>0.3</v>
      </c>
      <c r="L117" s="72">
        <f t="shared" si="524"/>
        <v>499.7</v>
      </c>
      <c r="M117" s="85">
        <f t="shared" si="525"/>
        <v>2165.37</v>
      </c>
      <c r="N117" s="26">
        <v>13.48</v>
      </c>
      <c r="O117" s="72">
        <f>ROUND($D$117*N117,2)</f>
        <v>1349.35</v>
      </c>
      <c r="P117" s="31">
        <v>15.2</v>
      </c>
      <c r="Q117" s="72">
        <f>ROUND($D$117*P117,2)</f>
        <v>1521.52</v>
      </c>
      <c r="R117" s="72">
        <f t="shared" si="526"/>
        <v>28.68</v>
      </c>
      <c r="S117" s="72">
        <f t="shared" si="527"/>
        <v>2870.87</v>
      </c>
      <c r="T117" s="88">
        <v>0.21</v>
      </c>
      <c r="U117" s="72">
        <f t="shared" si="528"/>
        <v>602.88</v>
      </c>
      <c r="V117" s="85">
        <f t="shared" si="529"/>
        <v>3473.75</v>
      </c>
      <c r="W117" s="26">
        <v>2.17</v>
      </c>
      <c r="X117" s="72">
        <f>ROUND($D$117*W117,2)</f>
        <v>217.22</v>
      </c>
      <c r="Y117" s="31">
        <v>3.58</v>
      </c>
      <c r="Z117" s="72">
        <f>ROUND($D$117*Y117,2)</f>
        <v>358.36</v>
      </c>
      <c r="AA117" s="72">
        <f t="shared" si="530"/>
        <v>5.75</v>
      </c>
      <c r="AB117" s="72">
        <f t="shared" si="531"/>
        <v>575.58000000000004</v>
      </c>
      <c r="AC117" s="88">
        <v>0.3</v>
      </c>
      <c r="AD117" s="72">
        <f t="shared" si="532"/>
        <v>172.67</v>
      </c>
      <c r="AE117" s="85">
        <f t="shared" si="533"/>
        <v>748.25</v>
      </c>
      <c r="AF117" s="26">
        <v>13.6</v>
      </c>
      <c r="AG117" s="72">
        <f>ROUND($D$117*AF117,2)</f>
        <v>1361.36</v>
      </c>
      <c r="AH117" s="31">
        <v>20.399999999999999</v>
      </c>
      <c r="AI117" s="72">
        <f>ROUND($D$117*AH117,2)</f>
        <v>2042.04</v>
      </c>
      <c r="AJ117" s="72">
        <f t="shared" si="534"/>
        <v>34</v>
      </c>
      <c r="AK117" s="72">
        <f t="shared" si="535"/>
        <v>3403.4</v>
      </c>
      <c r="AL117" s="88">
        <v>0.3</v>
      </c>
      <c r="AM117" s="72">
        <f t="shared" si="536"/>
        <v>1021.02</v>
      </c>
      <c r="AN117" s="85">
        <f t="shared" si="537"/>
        <v>4424.42</v>
      </c>
      <c r="AO117" s="26">
        <v>0</v>
      </c>
      <c r="AP117" s="72">
        <f>ROUND($D$117*AO117,2)</f>
        <v>0</v>
      </c>
      <c r="AQ117" s="31">
        <v>0</v>
      </c>
      <c r="AR117" s="72">
        <f>ROUND($D$117*AQ117,2)</f>
        <v>0</v>
      </c>
      <c r="AS117" s="72">
        <f t="shared" si="538"/>
        <v>0</v>
      </c>
      <c r="AT117" s="72">
        <f t="shared" si="539"/>
        <v>0</v>
      </c>
      <c r="AU117" s="88">
        <v>0</v>
      </c>
      <c r="AV117" s="72">
        <f t="shared" si="540"/>
        <v>0</v>
      </c>
      <c r="AW117" s="85">
        <f t="shared" si="541"/>
        <v>0</v>
      </c>
      <c r="AX117" s="161">
        <f t="shared" si="542"/>
        <v>9.81</v>
      </c>
      <c r="AY117" s="72">
        <f t="shared" si="543"/>
        <v>981.73</v>
      </c>
      <c r="AZ117" s="72">
        <f t="shared" si="544"/>
        <v>11.46</v>
      </c>
      <c r="BA117" s="72">
        <f t="shared" si="545"/>
        <v>1147.1500000000001</v>
      </c>
      <c r="BB117" s="72">
        <f t="shared" si="546"/>
        <v>21.27</v>
      </c>
      <c r="BC117" s="72">
        <f t="shared" si="547"/>
        <v>2128.88</v>
      </c>
      <c r="BD117" s="72">
        <f t="shared" si="548"/>
        <v>574.07000000000005</v>
      </c>
      <c r="BE117" s="85">
        <f t="shared" si="549"/>
        <v>2702.95</v>
      </c>
    </row>
    <row r="118" spans="1:57" s="3" customFormat="1" ht="39" customHeight="1" x14ac:dyDescent="0.2">
      <c r="A118" s="105" t="s">
        <v>272</v>
      </c>
      <c r="B118" s="62" t="s">
        <v>276</v>
      </c>
      <c r="C118" s="119" t="s">
        <v>0</v>
      </c>
      <c r="D118" s="116">
        <v>100.1</v>
      </c>
      <c r="E118" s="26">
        <v>22.8</v>
      </c>
      <c r="F118" s="72">
        <f>ROUND($D$118*E118,2)</f>
        <v>2282.2800000000002</v>
      </c>
      <c r="G118" s="31">
        <v>15.2</v>
      </c>
      <c r="H118" s="72">
        <f>ROUND($D$118*G118,2)</f>
        <v>1521.52</v>
      </c>
      <c r="I118" s="72">
        <f t="shared" si="523"/>
        <v>38</v>
      </c>
      <c r="J118" s="72">
        <f t="shared" si="523"/>
        <v>3803.8</v>
      </c>
      <c r="K118" s="88">
        <v>0.3</v>
      </c>
      <c r="L118" s="72">
        <f t="shared" si="524"/>
        <v>1141.1400000000001</v>
      </c>
      <c r="M118" s="85">
        <f t="shared" si="525"/>
        <v>4944.9399999999996</v>
      </c>
      <c r="N118" s="26">
        <v>4.87</v>
      </c>
      <c r="O118" s="72">
        <f>ROUND($D$118*N118,2)</f>
        <v>487.49</v>
      </c>
      <c r="P118" s="31">
        <v>1.9</v>
      </c>
      <c r="Q118" s="72">
        <f>ROUND($D$118*P118,2)</f>
        <v>190.19</v>
      </c>
      <c r="R118" s="72">
        <f t="shared" si="526"/>
        <v>6.77</v>
      </c>
      <c r="S118" s="72">
        <f t="shared" si="527"/>
        <v>677.68</v>
      </c>
      <c r="T118" s="88">
        <v>0.15</v>
      </c>
      <c r="U118" s="72">
        <f t="shared" si="528"/>
        <v>101.65</v>
      </c>
      <c r="V118" s="85">
        <f t="shared" si="529"/>
        <v>779.33</v>
      </c>
      <c r="W118" s="26">
        <v>5.04</v>
      </c>
      <c r="X118" s="72">
        <f>ROUND($D$118*W118,2)</f>
        <v>504.5</v>
      </c>
      <c r="Y118" s="31">
        <v>28</v>
      </c>
      <c r="Z118" s="72">
        <f>ROUND($D$118*Y118,2)</f>
        <v>2802.8</v>
      </c>
      <c r="AA118" s="72">
        <f t="shared" si="530"/>
        <v>33.04</v>
      </c>
      <c r="AB118" s="72">
        <f t="shared" si="531"/>
        <v>3307.3</v>
      </c>
      <c r="AC118" s="88">
        <v>0.3</v>
      </c>
      <c r="AD118" s="72">
        <f t="shared" si="532"/>
        <v>992.19</v>
      </c>
      <c r="AE118" s="85">
        <f t="shared" si="533"/>
        <v>4299.49</v>
      </c>
      <c r="AF118" s="26">
        <v>13.6</v>
      </c>
      <c r="AG118" s="72">
        <f>ROUND($D$118*AF118,2)</f>
        <v>1361.36</v>
      </c>
      <c r="AH118" s="31">
        <v>20.399999999999999</v>
      </c>
      <c r="AI118" s="72">
        <f>ROUND($D$118*AH118,2)</f>
        <v>2042.04</v>
      </c>
      <c r="AJ118" s="72">
        <f t="shared" si="534"/>
        <v>34</v>
      </c>
      <c r="AK118" s="72">
        <f t="shared" si="535"/>
        <v>3403.4</v>
      </c>
      <c r="AL118" s="88">
        <v>0.3</v>
      </c>
      <c r="AM118" s="72">
        <f t="shared" si="536"/>
        <v>1021.02</v>
      </c>
      <c r="AN118" s="85">
        <f t="shared" si="537"/>
        <v>4424.42</v>
      </c>
      <c r="AO118" s="26">
        <v>0</v>
      </c>
      <c r="AP118" s="72">
        <f>ROUND($D$118*AO118,2)</f>
        <v>0</v>
      </c>
      <c r="AQ118" s="31">
        <v>0</v>
      </c>
      <c r="AR118" s="72">
        <f>ROUND($D$118*AQ118,2)</f>
        <v>0</v>
      </c>
      <c r="AS118" s="72">
        <f t="shared" si="538"/>
        <v>0</v>
      </c>
      <c r="AT118" s="72">
        <f t="shared" si="539"/>
        <v>0</v>
      </c>
      <c r="AU118" s="88">
        <v>0</v>
      </c>
      <c r="AV118" s="72">
        <f t="shared" si="540"/>
        <v>0</v>
      </c>
      <c r="AW118" s="85">
        <f t="shared" si="541"/>
        <v>0</v>
      </c>
      <c r="AX118" s="161">
        <f t="shared" si="542"/>
        <v>11.58</v>
      </c>
      <c r="AY118" s="72">
        <f t="shared" si="543"/>
        <v>1158.9100000000001</v>
      </c>
      <c r="AZ118" s="72">
        <f t="shared" si="544"/>
        <v>16.38</v>
      </c>
      <c r="BA118" s="72">
        <f t="shared" si="545"/>
        <v>1639.14</v>
      </c>
      <c r="BB118" s="72">
        <f t="shared" si="546"/>
        <v>27.95</v>
      </c>
      <c r="BC118" s="72">
        <f t="shared" si="547"/>
        <v>2798.05</v>
      </c>
      <c r="BD118" s="72">
        <f t="shared" si="548"/>
        <v>814</v>
      </c>
      <c r="BE118" s="85">
        <f t="shared" si="549"/>
        <v>3612.05</v>
      </c>
    </row>
    <row r="119" spans="1:57" s="3" customFormat="1" ht="39" customHeight="1" x14ac:dyDescent="0.2">
      <c r="A119" s="105" t="s">
        <v>273</v>
      </c>
      <c r="B119" s="62" t="s">
        <v>277</v>
      </c>
      <c r="C119" s="119" t="s">
        <v>0</v>
      </c>
      <c r="D119" s="116">
        <v>100.1</v>
      </c>
      <c r="E119" s="26">
        <v>0</v>
      </c>
      <c r="F119" s="72">
        <f>ROUND($D$119*E119,2)</f>
        <v>0</v>
      </c>
      <c r="G119" s="31">
        <v>0.54</v>
      </c>
      <c r="H119" s="72">
        <f>ROUND($D$119*G119,2)</f>
        <v>54.05</v>
      </c>
      <c r="I119" s="72">
        <f t="shared" si="523"/>
        <v>0.54</v>
      </c>
      <c r="J119" s="72">
        <f t="shared" si="523"/>
        <v>54.05</v>
      </c>
      <c r="K119" s="88">
        <v>0.3</v>
      </c>
      <c r="L119" s="72">
        <f t="shared" si="524"/>
        <v>16.22</v>
      </c>
      <c r="M119" s="85">
        <f t="shared" si="525"/>
        <v>70.27</v>
      </c>
      <c r="N119" s="26">
        <v>49.53</v>
      </c>
      <c r="O119" s="72">
        <f>ROUND($D$119*N119,2)</f>
        <v>4957.95</v>
      </c>
      <c r="P119" s="31">
        <v>22.6</v>
      </c>
      <c r="Q119" s="72">
        <f>ROUND($D$119*P119,2)</f>
        <v>2262.2600000000002</v>
      </c>
      <c r="R119" s="72">
        <f t="shared" si="526"/>
        <v>72.13</v>
      </c>
      <c r="S119" s="72">
        <f t="shared" si="527"/>
        <v>7220.21</v>
      </c>
      <c r="T119" s="88">
        <v>0.15</v>
      </c>
      <c r="U119" s="72">
        <f t="shared" si="528"/>
        <v>1083.03</v>
      </c>
      <c r="V119" s="85">
        <f t="shared" si="529"/>
        <v>8303.24</v>
      </c>
      <c r="W119" s="26">
        <v>83.48</v>
      </c>
      <c r="X119" s="72">
        <f>ROUND($D$119*W119,2)</f>
        <v>8356.35</v>
      </c>
      <c r="Y119" s="31">
        <v>87.89</v>
      </c>
      <c r="Z119" s="72">
        <f>ROUND($D$119*Y119,2)</f>
        <v>8797.7900000000009</v>
      </c>
      <c r="AA119" s="72">
        <f t="shared" si="530"/>
        <v>171.37</v>
      </c>
      <c r="AB119" s="72">
        <f t="shared" si="531"/>
        <v>17154.14</v>
      </c>
      <c r="AC119" s="88">
        <v>0.3</v>
      </c>
      <c r="AD119" s="72">
        <f t="shared" si="532"/>
        <v>5146.24</v>
      </c>
      <c r="AE119" s="85">
        <f t="shared" si="533"/>
        <v>22300.38</v>
      </c>
      <c r="AF119" s="26">
        <v>13.6</v>
      </c>
      <c r="AG119" s="72">
        <f>ROUND($D$119*AF119,2)</f>
        <v>1361.36</v>
      </c>
      <c r="AH119" s="31">
        <v>20.399999999999999</v>
      </c>
      <c r="AI119" s="72">
        <f>ROUND($D$119*AH119,2)</f>
        <v>2042.04</v>
      </c>
      <c r="AJ119" s="72">
        <f t="shared" si="534"/>
        <v>34</v>
      </c>
      <c r="AK119" s="72">
        <f t="shared" si="535"/>
        <v>3403.4</v>
      </c>
      <c r="AL119" s="88">
        <v>0.3</v>
      </c>
      <c r="AM119" s="72">
        <f t="shared" si="536"/>
        <v>1021.02</v>
      </c>
      <c r="AN119" s="85">
        <f t="shared" si="537"/>
        <v>4424.42</v>
      </c>
      <c r="AO119" s="26">
        <v>0</v>
      </c>
      <c r="AP119" s="72">
        <f>ROUND($D$119*AO119,2)</f>
        <v>0</v>
      </c>
      <c r="AQ119" s="31">
        <v>0</v>
      </c>
      <c r="AR119" s="72">
        <f>ROUND($D$119*AQ119,2)</f>
        <v>0</v>
      </c>
      <c r="AS119" s="72">
        <f t="shared" si="538"/>
        <v>0</v>
      </c>
      <c r="AT119" s="72">
        <f t="shared" si="539"/>
        <v>0</v>
      </c>
      <c r="AU119" s="88">
        <v>0</v>
      </c>
      <c r="AV119" s="72">
        <f t="shared" si="540"/>
        <v>0</v>
      </c>
      <c r="AW119" s="85">
        <f t="shared" si="541"/>
        <v>0</v>
      </c>
      <c r="AX119" s="161">
        <f t="shared" si="542"/>
        <v>36.65</v>
      </c>
      <c r="AY119" s="72">
        <f t="shared" si="543"/>
        <v>3668.92</v>
      </c>
      <c r="AZ119" s="72">
        <f t="shared" si="544"/>
        <v>32.86</v>
      </c>
      <c r="BA119" s="72">
        <f t="shared" si="545"/>
        <v>3289.04</v>
      </c>
      <c r="BB119" s="72">
        <f t="shared" si="546"/>
        <v>69.510000000000005</v>
      </c>
      <c r="BC119" s="72">
        <f t="shared" si="547"/>
        <v>6957.95</v>
      </c>
      <c r="BD119" s="72">
        <f t="shared" si="548"/>
        <v>1816.63</v>
      </c>
      <c r="BE119" s="85">
        <f t="shared" si="549"/>
        <v>8774.58</v>
      </c>
    </row>
    <row r="120" spans="1:57" s="3" customFormat="1" ht="39" customHeight="1" x14ac:dyDescent="0.2">
      <c r="A120" s="105" t="s">
        <v>274</v>
      </c>
      <c r="B120" s="62" t="s">
        <v>233</v>
      </c>
      <c r="C120" s="120" t="s">
        <v>31</v>
      </c>
      <c r="D120" s="116">
        <v>100.1</v>
      </c>
      <c r="E120" s="27">
        <v>0</v>
      </c>
      <c r="F120" s="72">
        <f>ROUND($D$120*E120,2)</f>
        <v>0</v>
      </c>
      <c r="G120" s="31">
        <v>0.99</v>
      </c>
      <c r="H120" s="72">
        <f>ROUND($D$120*G120,2)</f>
        <v>99.1</v>
      </c>
      <c r="I120" s="72">
        <f t="shared" si="523"/>
        <v>0.99</v>
      </c>
      <c r="J120" s="72">
        <f t="shared" si="523"/>
        <v>99.1</v>
      </c>
      <c r="K120" s="88">
        <v>0.3</v>
      </c>
      <c r="L120" s="72">
        <f t="shared" si="524"/>
        <v>29.73</v>
      </c>
      <c r="M120" s="85">
        <f t="shared" si="525"/>
        <v>128.83000000000001</v>
      </c>
      <c r="N120" s="27">
        <v>152.56</v>
      </c>
      <c r="O120" s="72">
        <f>ROUND($D$120*N120,2)</f>
        <v>15271.26</v>
      </c>
      <c r="P120" s="31">
        <v>112.65</v>
      </c>
      <c r="Q120" s="72">
        <f>ROUND($D$120*P120,2)</f>
        <v>11276.27</v>
      </c>
      <c r="R120" s="72">
        <f t="shared" si="526"/>
        <v>265.20999999999998</v>
      </c>
      <c r="S120" s="72">
        <f t="shared" si="527"/>
        <v>26547.53</v>
      </c>
      <c r="T120" s="88">
        <v>0.15</v>
      </c>
      <c r="U120" s="72">
        <f t="shared" si="528"/>
        <v>3982.13</v>
      </c>
      <c r="V120" s="85">
        <f t="shared" si="529"/>
        <v>30529.66</v>
      </c>
      <c r="W120" s="27">
        <v>28</v>
      </c>
      <c r="X120" s="72">
        <f>ROUND($D$120*W120,2)</f>
        <v>2802.8</v>
      </c>
      <c r="Y120" s="31">
        <v>44.8</v>
      </c>
      <c r="Z120" s="72">
        <f>ROUND($D$120*Y120,2)</f>
        <v>4484.4799999999996</v>
      </c>
      <c r="AA120" s="72">
        <f t="shared" si="530"/>
        <v>72.8</v>
      </c>
      <c r="AB120" s="72">
        <f t="shared" si="531"/>
        <v>7287.28</v>
      </c>
      <c r="AC120" s="88">
        <v>0.3</v>
      </c>
      <c r="AD120" s="72">
        <f t="shared" si="532"/>
        <v>2186.1799999999998</v>
      </c>
      <c r="AE120" s="85">
        <f t="shared" si="533"/>
        <v>9473.4599999999991</v>
      </c>
      <c r="AF120" s="27">
        <v>13.6</v>
      </c>
      <c r="AG120" s="72">
        <f>ROUND($D$120*AF120,2)</f>
        <v>1361.36</v>
      </c>
      <c r="AH120" s="31">
        <v>20.399999999999999</v>
      </c>
      <c r="AI120" s="72">
        <f>ROUND($D$120*AH120,2)</f>
        <v>2042.04</v>
      </c>
      <c r="AJ120" s="72">
        <f t="shared" si="534"/>
        <v>34</v>
      </c>
      <c r="AK120" s="72">
        <f t="shared" si="535"/>
        <v>3403.4</v>
      </c>
      <c r="AL120" s="88">
        <v>0.3</v>
      </c>
      <c r="AM120" s="72">
        <f t="shared" si="536"/>
        <v>1021.02</v>
      </c>
      <c r="AN120" s="85">
        <f t="shared" si="537"/>
        <v>4424.42</v>
      </c>
      <c r="AO120" s="27">
        <v>0</v>
      </c>
      <c r="AP120" s="72">
        <f>ROUND($D$120*AO120,2)</f>
        <v>0</v>
      </c>
      <c r="AQ120" s="31">
        <v>0</v>
      </c>
      <c r="AR120" s="72">
        <f>ROUND($D$120*AQ120,2)</f>
        <v>0</v>
      </c>
      <c r="AS120" s="72">
        <f t="shared" si="538"/>
        <v>0</v>
      </c>
      <c r="AT120" s="72">
        <f t="shared" si="539"/>
        <v>0</v>
      </c>
      <c r="AU120" s="88">
        <v>0</v>
      </c>
      <c r="AV120" s="72">
        <f t="shared" si="540"/>
        <v>0</v>
      </c>
      <c r="AW120" s="85">
        <f t="shared" si="541"/>
        <v>0</v>
      </c>
      <c r="AX120" s="162">
        <f t="shared" si="542"/>
        <v>48.54</v>
      </c>
      <c r="AY120" s="72">
        <f t="shared" si="543"/>
        <v>4858.8599999999997</v>
      </c>
      <c r="AZ120" s="72">
        <f t="shared" si="544"/>
        <v>44.71</v>
      </c>
      <c r="BA120" s="72">
        <f t="shared" si="545"/>
        <v>4475.47</v>
      </c>
      <c r="BB120" s="72">
        <f t="shared" si="546"/>
        <v>93.25</v>
      </c>
      <c r="BC120" s="72">
        <f t="shared" si="547"/>
        <v>9334.33</v>
      </c>
      <c r="BD120" s="72">
        <f t="shared" si="548"/>
        <v>1804.77</v>
      </c>
      <c r="BE120" s="85">
        <f t="shared" si="549"/>
        <v>11139.1</v>
      </c>
    </row>
    <row r="121" spans="1:57" s="3" customFormat="1" ht="39" customHeight="1" thickBot="1" x14ac:dyDescent="0.25">
      <c r="A121" s="106" t="s">
        <v>271</v>
      </c>
      <c r="B121" s="68" t="s">
        <v>278</v>
      </c>
      <c r="C121" s="119" t="s">
        <v>4</v>
      </c>
      <c r="D121" s="118">
        <v>16</v>
      </c>
      <c r="E121" s="26">
        <v>228</v>
      </c>
      <c r="F121" s="72">
        <f>ROUND($D$121*E121,2)</f>
        <v>3648</v>
      </c>
      <c r="G121" s="31">
        <v>152</v>
      </c>
      <c r="H121" s="72">
        <f>ROUND($D$121*G121,2)</f>
        <v>2432</v>
      </c>
      <c r="I121" s="72">
        <f t="shared" si="523"/>
        <v>380</v>
      </c>
      <c r="J121" s="72">
        <f t="shared" si="523"/>
        <v>6080</v>
      </c>
      <c r="K121" s="88">
        <v>0.3</v>
      </c>
      <c r="L121" s="72">
        <f t="shared" si="524"/>
        <v>1824</v>
      </c>
      <c r="M121" s="85">
        <f t="shared" si="525"/>
        <v>7904</v>
      </c>
      <c r="N121" s="26">
        <v>436</v>
      </c>
      <c r="O121" s="72">
        <f>ROUND($D$121*N121,2)</f>
        <v>6976</v>
      </c>
      <c r="P121" s="31">
        <v>78.61</v>
      </c>
      <c r="Q121" s="72">
        <f>ROUND($D$121*P121,2)</f>
        <v>1257.76</v>
      </c>
      <c r="R121" s="72">
        <f t="shared" si="526"/>
        <v>514.61</v>
      </c>
      <c r="S121" s="72">
        <f t="shared" si="527"/>
        <v>8233.76</v>
      </c>
      <c r="T121" s="88">
        <v>0.15</v>
      </c>
      <c r="U121" s="72">
        <f t="shared" si="528"/>
        <v>1235.06</v>
      </c>
      <c r="V121" s="85">
        <f t="shared" si="529"/>
        <v>9468.82</v>
      </c>
      <c r="W121" s="26">
        <v>174</v>
      </c>
      <c r="X121" s="72">
        <f>ROUND($D$121*W121,2)</f>
        <v>2784</v>
      </c>
      <c r="Y121" s="31">
        <v>116</v>
      </c>
      <c r="Z121" s="72">
        <f>ROUND($D$121*Y121,2)</f>
        <v>1856</v>
      </c>
      <c r="AA121" s="72">
        <f t="shared" si="530"/>
        <v>290</v>
      </c>
      <c r="AB121" s="72">
        <f t="shared" si="531"/>
        <v>4640</v>
      </c>
      <c r="AC121" s="88">
        <v>0.3</v>
      </c>
      <c r="AD121" s="72">
        <f t="shared" si="532"/>
        <v>1392</v>
      </c>
      <c r="AE121" s="85">
        <f t="shared" si="533"/>
        <v>6032</v>
      </c>
      <c r="AF121" s="26">
        <v>306</v>
      </c>
      <c r="AG121" s="72">
        <f>ROUND($D$121*AF121,2)</f>
        <v>4896</v>
      </c>
      <c r="AH121" s="31">
        <v>34</v>
      </c>
      <c r="AI121" s="72">
        <f>ROUND($D$121*AH121,2)</f>
        <v>544</v>
      </c>
      <c r="AJ121" s="72">
        <f t="shared" si="534"/>
        <v>340</v>
      </c>
      <c r="AK121" s="72">
        <f t="shared" si="535"/>
        <v>5440</v>
      </c>
      <c r="AL121" s="88">
        <v>0.3</v>
      </c>
      <c r="AM121" s="72">
        <f t="shared" si="536"/>
        <v>1632</v>
      </c>
      <c r="AN121" s="85">
        <f t="shared" si="537"/>
        <v>7072</v>
      </c>
      <c r="AO121" s="26">
        <v>0</v>
      </c>
      <c r="AP121" s="72">
        <f>ROUND($D$121*AO121,2)</f>
        <v>0</v>
      </c>
      <c r="AQ121" s="31">
        <v>0</v>
      </c>
      <c r="AR121" s="72">
        <f>ROUND($D$121*AQ121,2)</f>
        <v>0</v>
      </c>
      <c r="AS121" s="72">
        <f t="shared" si="538"/>
        <v>0</v>
      </c>
      <c r="AT121" s="72">
        <f t="shared" si="539"/>
        <v>0</v>
      </c>
      <c r="AU121" s="88">
        <v>0</v>
      </c>
      <c r="AV121" s="72">
        <f t="shared" si="540"/>
        <v>0</v>
      </c>
      <c r="AW121" s="85">
        <f t="shared" si="541"/>
        <v>0</v>
      </c>
      <c r="AX121" s="161">
        <f t="shared" si="542"/>
        <v>286</v>
      </c>
      <c r="AY121" s="72">
        <f t="shared" si="543"/>
        <v>4576</v>
      </c>
      <c r="AZ121" s="72">
        <f t="shared" si="544"/>
        <v>95.15</v>
      </c>
      <c r="BA121" s="72">
        <f t="shared" si="545"/>
        <v>1522.44</v>
      </c>
      <c r="BB121" s="72">
        <f t="shared" si="546"/>
        <v>381.15</v>
      </c>
      <c r="BC121" s="72">
        <f t="shared" si="547"/>
        <v>6098.44</v>
      </c>
      <c r="BD121" s="72">
        <f t="shared" si="548"/>
        <v>1520.77</v>
      </c>
      <c r="BE121" s="85">
        <f t="shared" si="549"/>
        <v>7619.21</v>
      </c>
    </row>
    <row r="122" spans="1:57" s="3" customFormat="1" ht="35.25" customHeight="1" thickBot="1" x14ac:dyDescent="0.25">
      <c r="A122" s="19"/>
      <c r="B122" s="20"/>
      <c r="C122" s="21"/>
      <c r="D122" s="22"/>
      <c r="E122" s="23"/>
      <c r="F122" s="23"/>
      <c r="G122" s="23"/>
      <c r="H122" s="23"/>
      <c r="I122" s="23"/>
      <c r="J122" s="23"/>
      <c r="K122" s="23"/>
      <c r="L122" s="23"/>
      <c r="M122" s="23"/>
      <c r="N122" s="23"/>
      <c r="O122" s="23"/>
      <c r="P122" s="23"/>
      <c r="Q122" s="23"/>
      <c r="R122" s="23"/>
      <c r="S122" s="23"/>
      <c r="T122" s="23"/>
      <c r="U122" s="23"/>
      <c r="V122" s="23"/>
      <c r="W122" s="23"/>
      <c r="X122" s="23"/>
      <c r="Y122" s="23"/>
      <c r="Z122" s="23"/>
      <c r="AA122" s="23"/>
      <c r="AB122" s="23"/>
      <c r="AC122" s="23"/>
      <c r="AD122" s="23"/>
      <c r="AE122" s="23"/>
      <c r="AF122" s="23"/>
      <c r="AG122" s="23"/>
      <c r="AH122" s="23"/>
      <c r="AI122" s="23"/>
      <c r="AJ122" s="23"/>
      <c r="AK122" s="23"/>
      <c r="AL122" s="23"/>
      <c r="AM122" s="23"/>
      <c r="AN122" s="23"/>
      <c r="AO122" s="23"/>
      <c r="AP122" s="23"/>
      <c r="AQ122" s="23"/>
      <c r="AR122" s="23"/>
      <c r="AS122" s="23"/>
      <c r="AT122" s="23"/>
      <c r="AU122" s="23"/>
      <c r="AV122" s="23"/>
      <c r="AW122" s="23"/>
      <c r="AX122" s="23"/>
      <c r="AY122" s="23"/>
      <c r="AZ122" s="23"/>
      <c r="BA122" s="23"/>
      <c r="BB122" s="23"/>
      <c r="BC122" s="23"/>
      <c r="BD122" s="23"/>
      <c r="BE122" s="23"/>
    </row>
    <row r="123" spans="1:57" s="5" customFormat="1" ht="39" customHeight="1" thickBot="1" x14ac:dyDescent="0.25">
      <c r="A123" s="146" t="s">
        <v>185</v>
      </c>
      <c r="B123" s="236" t="s">
        <v>186</v>
      </c>
      <c r="C123" s="237"/>
      <c r="D123" s="238"/>
      <c r="E123" s="155">
        <f t="shared" ref="E123:L123" si="550">SUM(E124:E127)</f>
        <v>123.01</v>
      </c>
      <c r="F123" s="156">
        <f t="shared" si="550"/>
        <v>3868.35</v>
      </c>
      <c r="G123" s="156">
        <f t="shared" si="550"/>
        <v>82</v>
      </c>
      <c r="H123" s="156">
        <f t="shared" si="550"/>
        <v>2578.4699999999998</v>
      </c>
      <c r="I123" s="156">
        <f t="shared" si="550"/>
        <v>205.01</v>
      </c>
      <c r="J123" s="156">
        <f t="shared" si="550"/>
        <v>6446.82</v>
      </c>
      <c r="K123" s="156"/>
      <c r="L123" s="156">
        <f t="shared" si="550"/>
        <v>1934.05</v>
      </c>
      <c r="M123" s="17">
        <f>SUM(M124:M127)</f>
        <v>8380.8700000000008</v>
      </c>
      <c r="N123" s="155">
        <f t="shared" ref="N123:S123" si="551">SUM(N124:N127)</f>
        <v>584.92999999999995</v>
      </c>
      <c r="O123" s="156">
        <f t="shared" si="551"/>
        <v>6678.69</v>
      </c>
      <c r="P123" s="156">
        <f t="shared" si="551"/>
        <v>185.55</v>
      </c>
      <c r="Q123" s="156">
        <f t="shared" si="551"/>
        <v>6212.39</v>
      </c>
      <c r="R123" s="156">
        <f t="shared" si="551"/>
        <v>770.48</v>
      </c>
      <c r="S123" s="156">
        <f t="shared" si="551"/>
        <v>12891.08</v>
      </c>
      <c r="T123" s="156"/>
      <c r="U123" s="156">
        <f t="shared" ref="U123" si="552">SUM(U124:U127)</f>
        <v>1933.66</v>
      </c>
      <c r="V123" s="17">
        <f>SUM(V124:V127)</f>
        <v>14824.74</v>
      </c>
      <c r="W123" s="155">
        <f t="shared" ref="W123:AB123" si="553">SUM(W124:W127)</f>
        <v>109.16</v>
      </c>
      <c r="X123" s="156">
        <f t="shared" si="553"/>
        <v>5216.22</v>
      </c>
      <c r="Y123" s="156">
        <f t="shared" si="553"/>
        <v>131.04</v>
      </c>
      <c r="Z123" s="156">
        <f t="shared" si="553"/>
        <v>3994.82</v>
      </c>
      <c r="AA123" s="156">
        <f t="shared" si="553"/>
        <v>240.2</v>
      </c>
      <c r="AB123" s="156">
        <f t="shared" si="553"/>
        <v>9211.0400000000009</v>
      </c>
      <c r="AC123" s="156"/>
      <c r="AD123" s="156">
        <f t="shared" ref="AD123" si="554">SUM(AD124:AD127)</f>
        <v>2763.31</v>
      </c>
      <c r="AE123" s="17">
        <f>SUM(AE124:AE127)</f>
        <v>11974.35</v>
      </c>
      <c r="AF123" s="155">
        <f t="shared" ref="AF123:AK123" si="555">SUM(AF124:AF127)</f>
        <v>338.13</v>
      </c>
      <c r="AG123" s="156">
        <f t="shared" si="555"/>
        <v>14132.1</v>
      </c>
      <c r="AH123" s="156">
        <f t="shared" si="555"/>
        <v>58.65</v>
      </c>
      <c r="AI123" s="156">
        <f t="shared" si="555"/>
        <v>918</v>
      </c>
      <c r="AJ123" s="156">
        <f t="shared" si="555"/>
        <v>396.78</v>
      </c>
      <c r="AK123" s="156">
        <f t="shared" si="555"/>
        <v>15050.1</v>
      </c>
      <c r="AL123" s="156"/>
      <c r="AM123" s="156">
        <f t="shared" ref="AM123" si="556">SUM(AM124:AM127)</f>
        <v>4515.03</v>
      </c>
      <c r="AN123" s="17">
        <f>SUM(AN124:AN127)</f>
        <v>19565.13</v>
      </c>
      <c r="AO123" s="155">
        <f t="shared" ref="AO123:AT123" si="557">SUM(AO124:AO127)</f>
        <v>0</v>
      </c>
      <c r="AP123" s="156">
        <f t="shared" si="557"/>
        <v>0</v>
      </c>
      <c r="AQ123" s="156">
        <f t="shared" si="557"/>
        <v>0</v>
      </c>
      <c r="AR123" s="156">
        <f t="shared" si="557"/>
        <v>0</v>
      </c>
      <c r="AS123" s="156">
        <f t="shared" si="557"/>
        <v>0</v>
      </c>
      <c r="AT123" s="156">
        <f t="shared" si="557"/>
        <v>0</v>
      </c>
      <c r="AU123" s="156"/>
      <c r="AV123" s="156">
        <f t="shared" ref="AV123" si="558">SUM(AV124:AV127)</f>
        <v>0</v>
      </c>
      <c r="AW123" s="17">
        <f>SUM(AW124:AW127)</f>
        <v>0</v>
      </c>
      <c r="AX123" s="155">
        <f t="shared" ref="AX123:BC123" si="559">SUM(AX124:AX127)</f>
        <v>288.82</v>
      </c>
      <c r="AY123" s="156">
        <f t="shared" si="559"/>
        <v>7473.84</v>
      </c>
      <c r="AZ123" s="156">
        <f t="shared" si="559"/>
        <v>114.31</v>
      </c>
      <c r="BA123" s="156">
        <f t="shared" si="559"/>
        <v>3425.92</v>
      </c>
      <c r="BB123" s="156">
        <f t="shared" si="559"/>
        <v>403.13</v>
      </c>
      <c r="BC123" s="156">
        <f t="shared" si="559"/>
        <v>10899.76</v>
      </c>
      <c r="BD123" s="156">
        <f t="shared" ref="BD123" si="560">SUM(BD124:BD127)</f>
        <v>2786.52</v>
      </c>
      <c r="BE123" s="17">
        <f>SUM(BE124:BE127)</f>
        <v>13686.28</v>
      </c>
    </row>
    <row r="124" spans="1:57" s="3" customFormat="1" ht="39" customHeight="1" x14ac:dyDescent="0.2">
      <c r="A124" s="105" t="s">
        <v>187</v>
      </c>
      <c r="B124" s="121" t="s">
        <v>198</v>
      </c>
      <c r="C124" s="122" t="s">
        <v>0</v>
      </c>
      <c r="D124" s="91">
        <v>6</v>
      </c>
      <c r="E124" s="25">
        <v>72</v>
      </c>
      <c r="F124" s="71">
        <f>ROUND($D$124*E124,2)</f>
        <v>432</v>
      </c>
      <c r="G124" s="30">
        <v>48</v>
      </c>
      <c r="H124" s="71">
        <f>ROUND($D$124*G124,2)</f>
        <v>288</v>
      </c>
      <c r="I124" s="71">
        <f t="shared" ref="I124:J127" si="561">E124+G124</f>
        <v>120</v>
      </c>
      <c r="J124" s="71">
        <f t="shared" si="561"/>
        <v>720</v>
      </c>
      <c r="K124" s="87">
        <v>0.3</v>
      </c>
      <c r="L124" s="71">
        <f t="shared" ref="L124:L127" si="562">ROUND(J124*K124,2)</f>
        <v>216</v>
      </c>
      <c r="M124" s="84">
        <f t="shared" ref="M124:M127" si="563">J124+L124</f>
        <v>936</v>
      </c>
      <c r="N124" s="25">
        <v>533.22</v>
      </c>
      <c r="O124" s="71">
        <f>ROUND($D$124*N124,2)</f>
        <v>3199.32</v>
      </c>
      <c r="P124" s="30">
        <v>101.56</v>
      </c>
      <c r="Q124" s="71">
        <f>ROUND($D$124*P124,2)</f>
        <v>609.36</v>
      </c>
      <c r="R124" s="71">
        <f t="shared" ref="R124:R127" si="564">N124+P124</f>
        <v>634.78</v>
      </c>
      <c r="S124" s="71">
        <f t="shared" ref="S124:S127" si="565">O124+Q124</f>
        <v>3808.68</v>
      </c>
      <c r="T124" s="87">
        <v>0.15</v>
      </c>
      <c r="U124" s="71">
        <f t="shared" ref="U124:U127" si="566">ROUND(S124*T124,2)</f>
        <v>571.29999999999995</v>
      </c>
      <c r="V124" s="84">
        <f t="shared" ref="V124:V127" si="567">S124+U124</f>
        <v>4379.9799999999996</v>
      </c>
      <c r="W124" s="25">
        <v>33.6</v>
      </c>
      <c r="X124" s="71">
        <f>ROUND($D$124*W124,2)</f>
        <v>201.6</v>
      </c>
      <c r="Y124" s="30">
        <v>78.400000000000006</v>
      </c>
      <c r="Z124" s="71">
        <f>ROUND($D$124*Y124,2)</f>
        <v>470.4</v>
      </c>
      <c r="AA124" s="71">
        <f t="shared" ref="AA124:AA127" si="568">W124+Y124</f>
        <v>112</v>
      </c>
      <c r="AB124" s="71">
        <f t="shared" ref="AB124:AB127" si="569">X124+Z124</f>
        <v>672</v>
      </c>
      <c r="AC124" s="87">
        <v>0.3</v>
      </c>
      <c r="AD124" s="71">
        <f t="shared" ref="AD124:AD127" si="570">ROUND(AB124*AC124,2)</f>
        <v>201.6</v>
      </c>
      <c r="AE124" s="84">
        <f t="shared" ref="AE124:AE127" si="571">AB124+AD124</f>
        <v>873.6</v>
      </c>
      <c r="AF124" s="25">
        <v>136</v>
      </c>
      <c r="AG124" s="71">
        <f>ROUND($D$124*AF124,2)</f>
        <v>816</v>
      </c>
      <c r="AH124" s="30">
        <v>51</v>
      </c>
      <c r="AI124" s="71">
        <f>ROUND($D$124*AH124,2)</f>
        <v>306</v>
      </c>
      <c r="AJ124" s="71">
        <f t="shared" ref="AJ124:AJ127" si="572">AF124+AH124</f>
        <v>187</v>
      </c>
      <c r="AK124" s="71">
        <f t="shared" ref="AK124:AK127" si="573">AG124+AI124</f>
        <v>1122</v>
      </c>
      <c r="AL124" s="87">
        <v>0.3</v>
      </c>
      <c r="AM124" s="71">
        <f t="shared" ref="AM124:AM127" si="574">ROUND(AK124*AL124,2)</f>
        <v>336.6</v>
      </c>
      <c r="AN124" s="84">
        <f t="shared" ref="AN124:AN127" si="575">AK124+AM124</f>
        <v>1458.6</v>
      </c>
      <c r="AO124" s="25">
        <v>0</v>
      </c>
      <c r="AP124" s="71">
        <f>ROUND($D$124*AO124,2)</f>
        <v>0</v>
      </c>
      <c r="AQ124" s="30">
        <v>0</v>
      </c>
      <c r="AR124" s="71">
        <f>ROUND($D$124*AQ124,2)</f>
        <v>0</v>
      </c>
      <c r="AS124" s="71">
        <f t="shared" ref="AS124:AS127" si="576">AO124+AQ124</f>
        <v>0</v>
      </c>
      <c r="AT124" s="71">
        <f t="shared" ref="AT124:AT127" si="577">AP124+AR124</f>
        <v>0</v>
      </c>
      <c r="AU124" s="87">
        <v>0</v>
      </c>
      <c r="AV124" s="71">
        <f t="shared" ref="AV124:AV127" si="578">ROUND(AT124*AU124,2)</f>
        <v>0</v>
      </c>
      <c r="AW124" s="84">
        <f t="shared" ref="AW124:AW127" si="579">AT124+AV124</f>
        <v>0</v>
      </c>
      <c r="AX124" s="160">
        <f t="shared" ref="AX124:AX127" si="580">ROUND((SUM(E124+N124+W124+AF124)/4),2)</f>
        <v>193.71</v>
      </c>
      <c r="AY124" s="71">
        <f t="shared" ref="AY124:AY127" si="581">ROUND(SUM(F124+O124+X124+AG124)/4,2)</f>
        <v>1162.23</v>
      </c>
      <c r="AZ124" s="71">
        <f t="shared" ref="AZ124:AZ127" si="582">ROUND(SUM(G124+P124+Y124+AH124)/4,2)</f>
        <v>69.739999999999995</v>
      </c>
      <c r="BA124" s="71">
        <f t="shared" ref="BA124:BA127" si="583">ROUND(SUM(H124+Q124+Z124+AI124)/4,2)</f>
        <v>418.44</v>
      </c>
      <c r="BB124" s="71">
        <f t="shared" ref="BB124:BB127" si="584">ROUND(SUM(I124+R124+AA124+AJ124)/4,2)</f>
        <v>263.45</v>
      </c>
      <c r="BC124" s="71">
        <f t="shared" ref="BC124:BC127" si="585">ROUND(SUM(J124+S124+AB124+AK124)/4,2)</f>
        <v>1580.67</v>
      </c>
      <c r="BD124" s="71">
        <f t="shared" ref="BD124:BD127" si="586">ROUND(SUM(L124+U124+AD124+AM124)/4,2)</f>
        <v>331.38</v>
      </c>
      <c r="BE124" s="84">
        <f>BC124+BD124</f>
        <v>1912.05</v>
      </c>
    </row>
    <row r="125" spans="1:57" s="3" customFormat="1" ht="39" customHeight="1" x14ac:dyDescent="0.2">
      <c r="A125" s="105" t="s">
        <v>189</v>
      </c>
      <c r="B125" s="121" t="s">
        <v>200</v>
      </c>
      <c r="C125" s="122" t="s">
        <v>0</v>
      </c>
      <c r="D125" s="91">
        <v>80</v>
      </c>
      <c r="E125" s="26">
        <v>6.87</v>
      </c>
      <c r="F125" s="72">
        <f>ROUND($D$125*E125,2)</f>
        <v>549.6</v>
      </c>
      <c r="G125" s="31">
        <v>4.58</v>
      </c>
      <c r="H125" s="72">
        <f>ROUND($D$125*G125,2)</f>
        <v>366.4</v>
      </c>
      <c r="I125" s="72">
        <f t="shared" si="561"/>
        <v>11.45</v>
      </c>
      <c r="J125" s="72">
        <f t="shared" si="561"/>
        <v>916</v>
      </c>
      <c r="K125" s="88">
        <v>0.3</v>
      </c>
      <c r="L125" s="72">
        <f t="shared" si="562"/>
        <v>274.8</v>
      </c>
      <c r="M125" s="85">
        <f t="shared" si="563"/>
        <v>1190.8</v>
      </c>
      <c r="N125" s="26">
        <v>6.68</v>
      </c>
      <c r="O125" s="72">
        <f>ROUND($D$125*N125,2)</f>
        <v>534.4</v>
      </c>
      <c r="P125" s="31">
        <v>7.54</v>
      </c>
      <c r="Q125" s="72">
        <f>ROUND($D$125*P125,2)</f>
        <v>603.20000000000005</v>
      </c>
      <c r="R125" s="72">
        <f t="shared" si="564"/>
        <v>14.22</v>
      </c>
      <c r="S125" s="72">
        <f t="shared" si="565"/>
        <v>1137.5999999999999</v>
      </c>
      <c r="T125" s="88">
        <v>0.15</v>
      </c>
      <c r="U125" s="72">
        <f t="shared" si="566"/>
        <v>170.64</v>
      </c>
      <c r="V125" s="85">
        <f t="shared" si="567"/>
        <v>1308.24</v>
      </c>
      <c r="W125" s="26">
        <v>5</v>
      </c>
      <c r="X125" s="72">
        <f>ROUND($D$125*W125,2)</f>
        <v>400</v>
      </c>
      <c r="Y125" s="31">
        <v>5.6</v>
      </c>
      <c r="Z125" s="72">
        <f>ROUND($D$125*Y125,2)</f>
        <v>448</v>
      </c>
      <c r="AA125" s="72">
        <f t="shared" si="568"/>
        <v>10.6</v>
      </c>
      <c r="AB125" s="72">
        <f t="shared" si="569"/>
        <v>848</v>
      </c>
      <c r="AC125" s="88">
        <v>0.3</v>
      </c>
      <c r="AD125" s="72">
        <f t="shared" si="570"/>
        <v>254.4</v>
      </c>
      <c r="AE125" s="85">
        <f t="shared" si="571"/>
        <v>1102.4000000000001</v>
      </c>
      <c r="AF125" s="26">
        <v>6.63</v>
      </c>
      <c r="AG125" s="72">
        <f>ROUND($D$125*AF125,2)</f>
        <v>530.4</v>
      </c>
      <c r="AH125" s="31">
        <v>7.65</v>
      </c>
      <c r="AI125" s="72">
        <f>ROUND($D$125*AH125,2)</f>
        <v>612</v>
      </c>
      <c r="AJ125" s="72">
        <f t="shared" si="572"/>
        <v>14.28</v>
      </c>
      <c r="AK125" s="72">
        <f t="shared" si="573"/>
        <v>1142.4000000000001</v>
      </c>
      <c r="AL125" s="88">
        <v>0.3</v>
      </c>
      <c r="AM125" s="72">
        <f t="shared" si="574"/>
        <v>342.72</v>
      </c>
      <c r="AN125" s="85">
        <f t="shared" si="575"/>
        <v>1485.12</v>
      </c>
      <c r="AO125" s="26">
        <v>0</v>
      </c>
      <c r="AP125" s="72">
        <f>ROUND($D$125*AO125,2)</f>
        <v>0</v>
      </c>
      <c r="AQ125" s="31">
        <v>0</v>
      </c>
      <c r="AR125" s="72">
        <f>ROUND($D$125*AQ125,2)</f>
        <v>0</v>
      </c>
      <c r="AS125" s="72">
        <f t="shared" si="576"/>
        <v>0</v>
      </c>
      <c r="AT125" s="72">
        <f t="shared" si="577"/>
        <v>0</v>
      </c>
      <c r="AU125" s="88">
        <v>0</v>
      </c>
      <c r="AV125" s="72">
        <f t="shared" si="578"/>
        <v>0</v>
      </c>
      <c r="AW125" s="85">
        <f t="shared" si="579"/>
        <v>0</v>
      </c>
      <c r="AX125" s="161">
        <f t="shared" si="580"/>
        <v>6.3</v>
      </c>
      <c r="AY125" s="72">
        <f t="shared" si="581"/>
        <v>503.6</v>
      </c>
      <c r="AZ125" s="72">
        <f t="shared" si="582"/>
        <v>6.34</v>
      </c>
      <c r="BA125" s="72">
        <f t="shared" si="583"/>
        <v>507.4</v>
      </c>
      <c r="BB125" s="72">
        <f t="shared" si="584"/>
        <v>12.64</v>
      </c>
      <c r="BC125" s="72">
        <f t="shared" si="585"/>
        <v>1011</v>
      </c>
      <c r="BD125" s="72">
        <f t="shared" si="586"/>
        <v>260.64</v>
      </c>
      <c r="BE125" s="85">
        <f>BC125+BD125</f>
        <v>1271.6400000000001</v>
      </c>
    </row>
    <row r="126" spans="1:57" s="3" customFormat="1" ht="39" customHeight="1" x14ac:dyDescent="0.2">
      <c r="A126" s="105" t="s">
        <v>281</v>
      </c>
      <c r="B126" s="121" t="s">
        <v>188</v>
      </c>
      <c r="C126" s="136" t="s">
        <v>3</v>
      </c>
      <c r="D126" s="91">
        <v>65.400000000000006</v>
      </c>
      <c r="E126" s="26">
        <v>29.01</v>
      </c>
      <c r="F126" s="72">
        <f>ROUND($D$126*E126,2)</f>
        <v>1897.25</v>
      </c>
      <c r="G126" s="31">
        <v>19.34</v>
      </c>
      <c r="H126" s="72">
        <f>ROUND($D$126*G126,2)</f>
        <v>1264.8399999999999</v>
      </c>
      <c r="I126" s="72">
        <f t="shared" si="561"/>
        <v>48.35</v>
      </c>
      <c r="J126" s="72">
        <f t="shared" si="561"/>
        <v>3162.09</v>
      </c>
      <c r="K126" s="88">
        <v>0.3</v>
      </c>
      <c r="L126" s="72">
        <f t="shared" si="562"/>
        <v>948.63</v>
      </c>
      <c r="M126" s="85">
        <f t="shared" si="563"/>
        <v>4110.72</v>
      </c>
      <c r="N126" s="26">
        <v>24.59</v>
      </c>
      <c r="O126" s="72">
        <f>ROUND($D$126*N126,2)</f>
        <v>1608.19</v>
      </c>
      <c r="P126" s="31">
        <v>40.11</v>
      </c>
      <c r="Q126" s="72">
        <f>ROUND($D$126*P126,2)</f>
        <v>2623.19</v>
      </c>
      <c r="R126" s="72">
        <f t="shared" si="564"/>
        <v>64.7</v>
      </c>
      <c r="S126" s="72">
        <f t="shared" si="565"/>
        <v>4231.38</v>
      </c>
      <c r="T126" s="88">
        <v>0.15</v>
      </c>
      <c r="U126" s="72">
        <f t="shared" si="566"/>
        <v>634.71</v>
      </c>
      <c r="V126" s="85">
        <f t="shared" si="567"/>
        <v>4866.09</v>
      </c>
      <c r="W126" s="26">
        <v>36.96</v>
      </c>
      <c r="X126" s="72">
        <f>ROUND($D$126*W126,2)</f>
        <v>2417.1799999999998</v>
      </c>
      <c r="Y126" s="31">
        <v>24.64</v>
      </c>
      <c r="Z126" s="72">
        <f>ROUND($D$126*Y126,2)</f>
        <v>1611.46</v>
      </c>
      <c r="AA126" s="72">
        <f t="shared" si="568"/>
        <v>61.6</v>
      </c>
      <c r="AB126" s="72">
        <f t="shared" si="569"/>
        <v>4028.64</v>
      </c>
      <c r="AC126" s="88">
        <v>0.3</v>
      </c>
      <c r="AD126" s="72">
        <f t="shared" si="570"/>
        <v>1208.5899999999999</v>
      </c>
      <c r="AE126" s="85">
        <f t="shared" si="571"/>
        <v>5237.2299999999996</v>
      </c>
      <c r="AF126" s="26">
        <v>93.5</v>
      </c>
      <c r="AG126" s="72">
        <f>ROUND($D$126*AF126,2)</f>
        <v>6114.9</v>
      </c>
      <c r="AH126" s="31">
        <v>0</v>
      </c>
      <c r="AI126" s="72">
        <f>ROUND($D$126*AH126,2)</f>
        <v>0</v>
      </c>
      <c r="AJ126" s="72">
        <f t="shared" si="572"/>
        <v>93.5</v>
      </c>
      <c r="AK126" s="72">
        <f t="shared" si="573"/>
        <v>6114.9</v>
      </c>
      <c r="AL126" s="88">
        <v>0.3</v>
      </c>
      <c r="AM126" s="72">
        <f t="shared" si="574"/>
        <v>1834.47</v>
      </c>
      <c r="AN126" s="85">
        <f t="shared" si="575"/>
        <v>7949.37</v>
      </c>
      <c r="AO126" s="26">
        <v>0</v>
      </c>
      <c r="AP126" s="72">
        <f>ROUND($D$126*AO126,2)</f>
        <v>0</v>
      </c>
      <c r="AQ126" s="31">
        <v>0</v>
      </c>
      <c r="AR126" s="72">
        <f>ROUND($D$126*AQ126,2)</f>
        <v>0</v>
      </c>
      <c r="AS126" s="72">
        <f t="shared" si="576"/>
        <v>0</v>
      </c>
      <c r="AT126" s="72">
        <f t="shared" si="577"/>
        <v>0</v>
      </c>
      <c r="AU126" s="88">
        <v>0</v>
      </c>
      <c r="AV126" s="72">
        <f t="shared" si="578"/>
        <v>0</v>
      </c>
      <c r="AW126" s="85">
        <f t="shared" si="579"/>
        <v>0</v>
      </c>
      <c r="AX126" s="161">
        <f t="shared" si="580"/>
        <v>46.02</v>
      </c>
      <c r="AY126" s="72">
        <f t="shared" si="581"/>
        <v>3009.38</v>
      </c>
      <c r="AZ126" s="72">
        <f t="shared" si="582"/>
        <v>21.02</v>
      </c>
      <c r="BA126" s="72">
        <f t="shared" si="583"/>
        <v>1374.87</v>
      </c>
      <c r="BB126" s="72">
        <f t="shared" si="584"/>
        <v>67.040000000000006</v>
      </c>
      <c r="BC126" s="72">
        <f t="shared" si="585"/>
        <v>4384.25</v>
      </c>
      <c r="BD126" s="72">
        <f t="shared" si="586"/>
        <v>1156.5999999999999</v>
      </c>
      <c r="BE126" s="85">
        <f>BC126+BD126</f>
        <v>5540.85</v>
      </c>
    </row>
    <row r="127" spans="1:57" s="3" customFormat="1" ht="39" customHeight="1" thickBot="1" x14ac:dyDescent="0.25">
      <c r="A127" s="105" t="s">
        <v>282</v>
      </c>
      <c r="B127" s="121" t="s">
        <v>190</v>
      </c>
      <c r="C127" s="136" t="s">
        <v>3</v>
      </c>
      <c r="D127" s="91">
        <v>65.400000000000006</v>
      </c>
      <c r="E127" s="26">
        <v>15.13</v>
      </c>
      <c r="F127" s="72">
        <f>ROUND($D$127*E127,2)</f>
        <v>989.5</v>
      </c>
      <c r="G127" s="31">
        <v>10.08</v>
      </c>
      <c r="H127" s="72">
        <f>ROUND($D$127*G127,2)</f>
        <v>659.23</v>
      </c>
      <c r="I127" s="72">
        <f t="shared" si="561"/>
        <v>25.21</v>
      </c>
      <c r="J127" s="72">
        <f t="shared" si="561"/>
        <v>1648.73</v>
      </c>
      <c r="K127" s="88">
        <v>0.3</v>
      </c>
      <c r="L127" s="72">
        <f t="shared" si="562"/>
        <v>494.62</v>
      </c>
      <c r="M127" s="85">
        <f t="shared" si="563"/>
        <v>2143.35</v>
      </c>
      <c r="N127" s="26">
        <v>20.440000000000001</v>
      </c>
      <c r="O127" s="72">
        <f>ROUND($D$127*N127,2)</f>
        <v>1336.78</v>
      </c>
      <c r="P127" s="31">
        <v>36.340000000000003</v>
      </c>
      <c r="Q127" s="72">
        <f>ROUND($D$127*P127,2)</f>
        <v>2376.64</v>
      </c>
      <c r="R127" s="72">
        <f t="shared" si="564"/>
        <v>56.78</v>
      </c>
      <c r="S127" s="72">
        <f t="shared" si="565"/>
        <v>3713.42</v>
      </c>
      <c r="T127" s="88">
        <v>0.15</v>
      </c>
      <c r="U127" s="72">
        <f t="shared" si="566"/>
        <v>557.01</v>
      </c>
      <c r="V127" s="85">
        <f t="shared" si="567"/>
        <v>4270.43</v>
      </c>
      <c r="W127" s="26">
        <v>33.6</v>
      </c>
      <c r="X127" s="72">
        <f>ROUND($D$127*W127,2)</f>
        <v>2197.44</v>
      </c>
      <c r="Y127" s="31">
        <v>22.4</v>
      </c>
      <c r="Z127" s="72">
        <f>ROUND($D$127*Y127,2)</f>
        <v>1464.96</v>
      </c>
      <c r="AA127" s="72">
        <f t="shared" si="568"/>
        <v>56</v>
      </c>
      <c r="AB127" s="72">
        <f t="shared" si="569"/>
        <v>3662.4</v>
      </c>
      <c r="AC127" s="88">
        <v>0.3</v>
      </c>
      <c r="AD127" s="72">
        <f t="shared" si="570"/>
        <v>1098.72</v>
      </c>
      <c r="AE127" s="85">
        <f t="shared" si="571"/>
        <v>4761.12</v>
      </c>
      <c r="AF127" s="26">
        <v>102</v>
      </c>
      <c r="AG127" s="72">
        <f>ROUND($D$127*AF127,2)</f>
        <v>6670.8</v>
      </c>
      <c r="AH127" s="31">
        <v>0</v>
      </c>
      <c r="AI127" s="72">
        <f>ROUND($D$127*AH127,2)</f>
        <v>0</v>
      </c>
      <c r="AJ127" s="72">
        <f t="shared" si="572"/>
        <v>102</v>
      </c>
      <c r="AK127" s="72">
        <f t="shared" si="573"/>
        <v>6670.8</v>
      </c>
      <c r="AL127" s="88">
        <v>0.3</v>
      </c>
      <c r="AM127" s="72">
        <f t="shared" si="574"/>
        <v>2001.24</v>
      </c>
      <c r="AN127" s="85">
        <f t="shared" si="575"/>
        <v>8672.0400000000009</v>
      </c>
      <c r="AO127" s="26">
        <v>0</v>
      </c>
      <c r="AP127" s="72">
        <f>ROUND($D$127*AO127,2)</f>
        <v>0</v>
      </c>
      <c r="AQ127" s="31">
        <v>0</v>
      </c>
      <c r="AR127" s="72">
        <f>ROUND($D$127*AQ127,2)</f>
        <v>0</v>
      </c>
      <c r="AS127" s="72">
        <f t="shared" si="576"/>
        <v>0</v>
      </c>
      <c r="AT127" s="72">
        <f t="shared" si="577"/>
        <v>0</v>
      </c>
      <c r="AU127" s="88">
        <v>0</v>
      </c>
      <c r="AV127" s="72">
        <f t="shared" si="578"/>
        <v>0</v>
      </c>
      <c r="AW127" s="85">
        <f t="shared" si="579"/>
        <v>0</v>
      </c>
      <c r="AX127" s="161">
        <f t="shared" si="580"/>
        <v>42.79</v>
      </c>
      <c r="AY127" s="72">
        <f t="shared" si="581"/>
        <v>2798.63</v>
      </c>
      <c r="AZ127" s="72">
        <f t="shared" si="582"/>
        <v>17.21</v>
      </c>
      <c r="BA127" s="72">
        <f t="shared" si="583"/>
        <v>1125.21</v>
      </c>
      <c r="BB127" s="72">
        <f t="shared" si="584"/>
        <v>60</v>
      </c>
      <c r="BC127" s="72">
        <f t="shared" si="585"/>
        <v>3923.84</v>
      </c>
      <c r="BD127" s="72">
        <f t="shared" si="586"/>
        <v>1037.9000000000001</v>
      </c>
      <c r="BE127" s="85">
        <f>BC127+BD127</f>
        <v>4961.74</v>
      </c>
    </row>
    <row r="128" spans="1:57" s="3" customFormat="1" ht="35.25" customHeight="1" thickBot="1" x14ac:dyDescent="0.25">
      <c r="A128" s="19"/>
      <c r="B128" s="20"/>
      <c r="C128" s="21"/>
      <c r="D128" s="22"/>
      <c r="E128" s="23"/>
      <c r="F128" s="23"/>
      <c r="G128" s="23"/>
      <c r="H128" s="23"/>
      <c r="I128" s="23"/>
      <c r="J128" s="23"/>
      <c r="K128" s="23"/>
      <c r="L128" s="23"/>
      <c r="M128" s="23"/>
      <c r="N128" s="23"/>
      <c r="O128" s="23"/>
      <c r="P128" s="23"/>
      <c r="Q128" s="23"/>
      <c r="R128" s="23"/>
      <c r="S128" s="23"/>
      <c r="T128" s="23"/>
      <c r="U128" s="23"/>
      <c r="V128" s="23"/>
      <c r="W128" s="23"/>
      <c r="X128" s="23"/>
      <c r="Y128" s="23"/>
      <c r="Z128" s="23"/>
      <c r="AA128" s="23"/>
      <c r="AB128" s="23"/>
      <c r="AC128" s="23"/>
      <c r="AD128" s="23"/>
      <c r="AE128" s="23"/>
      <c r="AF128" s="23"/>
      <c r="AG128" s="23"/>
      <c r="AH128" s="23"/>
      <c r="AI128" s="23"/>
      <c r="AJ128" s="23"/>
      <c r="AK128" s="23"/>
      <c r="AL128" s="23"/>
      <c r="AM128" s="23"/>
      <c r="AN128" s="23"/>
      <c r="AO128" s="23"/>
      <c r="AP128" s="23"/>
      <c r="AQ128" s="23"/>
      <c r="AR128" s="23"/>
      <c r="AS128" s="23"/>
      <c r="AT128" s="23"/>
      <c r="AU128" s="23"/>
      <c r="AV128" s="23"/>
      <c r="AW128" s="23"/>
      <c r="AX128" s="23"/>
      <c r="AY128" s="23"/>
      <c r="AZ128" s="23"/>
      <c r="BA128" s="23"/>
      <c r="BB128" s="23"/>
      <c r="BC128" s="23"/>
      <c r="BD128" s="23"/>
      <c r="BE128" s="23"/>
    </row>
    <row r="129" spans="1:57" s="5" customFormat="1" ht="39" customHeight="1" thickBot="1" x14ac:dyDescent="0.25">
      <c r="A129" s="146" t="s">
        <v>283</v>
      </c>
      <c r="B129" s="236" t="s">
        <v>284</v>
      </c>
      <c r="C129" s="237"/>
      <c r="D129" s="238"/>
      <c r="E129" s="155">
        <f t="shared" ref="E129:L129" si="587">SUM(E130:E132)</f>
        <v>150.87</v>
      </c>
      <c r="F129" s="156">
        <f t="shared" ref="F129" si="588">SUM(F130:F132)</f>
        <v>1344.9</v>
      </c>
      <c r="G129" s="156">
        <f t="shared" si="587"/>
        <v>100.58</v>
      </c>
      <c r="H129" s="156">
        <f t="shared" ref="H129" si="589">SUM(H130:H132)</f>
        <v>896.6</v>
      </c>
      <c r="I129" s="156">
        <f t="shared" si="587"/>
        <v>251.45</v>
      </c>
      <c r="J129" s="156">
        <f t="shared" si="587"/>
        <v>2241.5</v>
      </c>
      <c r="K129" s="156"/>
      <c r="L129" s="156">
        <f t="shared" si="587"/>
        <v>672.45</v>
      </c>
      <c r="M129" s="17">
        <f>SUM(M130:M132)</f>
        <v>2913.95</v>
      </c>
      <c r="N129" s="155">
        <f t="shared" ref="N129:S129" si="590">SUM(N130:N132)</f>
        <v>1073.1199999999999</v>
      </c>
      <c r="O129" s="156">
        <f t="shared" ref="O129" si="591">SUM(O130:O132)</f>
        <v>6866.24</v>
      </c>
      <c r="P129" s="156">
        <f t="shared" si="590"/>
        <v>210.66</v>
      </c>
      <c r="Q129" s="156">
        <f t="shared" ref="Q129" si="592">SUM(Q130:Q132)</f>
        <v>1746.52</v>
      </c>
      <c r="R129" s="156">
        <f t="shared" si="590"/>
        <v>1283.78</v>
      </c>
      <c r="S129" s="156">
        <f t="shared" si="590"/>
        <v>8612.76</v>
      </c>
      <c r="T129" s="156"/>
      <c r="U129" s="156">
        <f t="shared" ref="U129" si="593">SUM(U130:U132)</f>
        <v>1351.63</v>
      </c>
      <c r="V129" s="17">
        <f>SUM(V130:V132)</f>
        <v>9964.39</v>
      </c>
      <c r="W129" s="155">
        <f t="shared" ref="W129:AB129" si="594">SUM(W130:W132)</f>
        <v>72.2</v>
      </c>
      <c r="X129" s="156">
        <f t="shared" ref="X129" si="595">SUM(X130:X132)</f>
        <v>753.2</v>
      </c>
      <c r="Y129" s="156">
        <f t="shared" si="594"/>
        <v>162.4</v>
      </c>
      <c r="Z129" s="156">
        <f t="shared" ref="Z129" si="596">SUM(Z130:Z132)</f>
        <v>1332.8</v>
      </c>
      <c r="AA129" s="156">
        <f t="shared" si="594"/>
        <v>234.6</v>
      </c>
      <c r="AB129" s="156">
        <f t="shared" si="594"/>
        <v>2086</v>
      </c>
      <c r="AC129" s="156"/>
      <c r="AD129" s="156">
        <f t="shared" ref="AD129" si="597">SUM(AD130:AD132)</f>
        <v>625.79999999999995</v>
      </c>
      <c r="AE129" s="17">
        <f>SUM(AE130:AE132)</f>
        <v>2711.8</v>
      </c>
      <c r="AF129" s="155">
        <f t="shared" ref="AF129:AK129" si="598">SUM(AF130:AF132)</f>
        <v>193.63</v>
      </c>
      <c r="AG129" s="156">
        <f t="shared" ref="AG129" si="599">SUM(AG130:AG132)</f>
        <v>1586.1</v>
      </c>
      <c r="AH129" s="156">
        <f t="shared" si="598"/>
        <v>109.65</v>
      </c>
      <c r="AI129" s="156">
        <f t="shared" ref="AI129" si="600">SUM(AI130:AI132)</f>
        <v>1147.5</v>
      </c>
      <c r="AJ129" s="156">
        <f t="shared" si="598"/>
        <v>303.27999999999997</v>
      </c>
      <c r="AK129" s="156">
        <f t="shared" si="598"/>
        <v>2733.6</v>
      </c>
      <c r="AL129" s="156"/>
      <c r="AM129" s="156">
        <f t="shared" ref="AM129" si="601">SUM(AM130:AM132)</f>
        <v>820.08</v>
      </c>
      <c r="AN129" s="17">
        <f>SUM(AN130:AN132)</f>
        <v>3553.68</v>
      </c>
      <c r="AO129" s="155">
        <f t="shared" ref="AO129:AT129" si="602">SUM(AO130:AO132)</f>
        <v>0</v>
      </c>
      <c r="AP129" s="156">
        <f t="shared" ref="AP129" si="603">SUM(AP130:AP132)</f>
        <v>0</v>
      </c>
      <c r="AQ129" s="156">
        <f t="shared" si="602"/>
        <v>0</v>
      </c>
      <c r="AR129" s="156">
        <f t="shared" ref="AR129" si="604">SUM(AR130:AR132)</f>
        <v>0</v>
      </c>
      <c r="AS129" s="156">
        <f t="shared" si="602"/>
        <v>0</v>
      </c>
      <c r="AT129" s="156">
        <f t="shared" si="602"/>
        <v>0</v>
      </c>
      <c r="AU129" s="156"/>
      <c r="AV129" s="156">
        <f t="shared" ref="AV129" si="605">SUM(AV130:AV132)</f>
        <v>0</v>
      </c>
      <c r="AW129" s="17">
        <f>SUM(AW130:AW132)</f>
        <v>0</v>
      </c>
      <c r="AX129" s="155">
        <f t="shared" ref="AX129:BC129" si="606">SUM(AX130:AX132)</f>
        <v>372.47</v>
      </c>
      <c r="AY129" s="156">
        <f t="shared" si="606"/>
        <v>2637.61</v>
      </c>
      <c r="AZ129" s="156">
        <f t="shared" si="606"/>
        <v>145.82</v>
      </c>
      <c r="BA129" s="156">
        <f t="shared" si="606"/>
        <v>1280.8599999999999</v>
      </c>
      <c r="BB129" s="156">
        <f t="shared" si="606"/>
        <v>518.29</v>
      </c>
      <c r="BC129" s="156">
        <f t="shared" si="606"/>
        <v>3918.47</v>
      </c>
      <c r="BD129" s="156">
        <f t="shared" ref="BD129" si="607">SUM(BD130:BD132)</f>
        <v>867.5</v>
      </c>
      <c r="BE129" s="17">
        <f>SUM(BE130:BE132)</f>
        <v>4785.97</v>
      </c>
    </row>
    <row r="130" spans="1:57" s="3" customFormat="1" ht="39" customHeight="1" x14ac:dyDescent="0.2">
      <c r="A130" s="105" t="s">
        <v>285</v>
      </c>
      <c r="B130" s="121" t="s">
        <v>198</v>
      </c>
      <c r="C130" s="115" t="s">
        <v>0</v>
      </c>
      <c r="D130" s="91">
        <v>6</v>
      </c>
      <c r="E130" s="25">
        <v>72</v>
      </c>
      <c r="F130" s="71">
        <f>ROUND($D$130*E130,2)</f>
        <v>432</v>
      </c>
      <c r="G130" s="30">
        <v>48</v>
      </c>
      <c r="H130" s="71">
        <f>ROUND($D$130*G130,2)</f>
        <v>288</v>
      </c>
      <c r="I130" s="71">
        <f t="shared" ref="I130:J132" si="608">E130+G130</f>
        <v>120</v>
      </c>
      <c r="J130" s="71">
        <f t="shared" si="608"/>
        <v>720</v>
      </c>
      <c r="K130" s="87">
        <v>0.3</v>
      </c>
      <c r="L130" s="71">
        <f t="shared" ref="L130:L132" si="609">ROUND(J130*K130,2)</f>
        <v>216</v>
      </c>
      <c r="M130" s="84">
        <f t="shared" ref="M130:M132" si="610">J130+L130</f>
        <v>936</v>
      </c>
      <c r="N130" s="25">
        <v>533.22</v>
      </c>
      <c r="O130" s="71">
        <f>ROUND($D$130*N130,2)</f>
        <v>3199.32</v>
      </c>
      <c r="P130" s="30">
        <v>101.56</v>
      </c>
      <c r="Q130" s="71">
        <f>ROUND($D$130*P130,2)</f>
        <v>609.36</v>
      </c>
      <c r="R130" s="71">
        <f t="shared" ref="R130:R132" si="611">N130+P130</f>
        <v>634.78</v>
      </c>
      <c r="S130" s="71">
        <f t="shared" ref="S130:S132" si="612">O130+Q130</f>
        <v>3808.68</v>
      </c>
      <c r="T130" s="87">
        <v>0.15</v>
      </c>
      <c r="U130" s="71">
        <f t="shared" ref="U130:U132" si="613">ROUND(S130*T130,2)</f>
        <v>571.29999999999995</v>
      </c>
      <c r="V130" s="84">
        <f t="shared" ref="V130:V132" si="614">S130+U130</f>
        <v>4379.9799999999996</v>
      </c>
      <c r="W130" s="25">
        <v>33.6</v>
      </c>
      <c r="X130" s="71">
        <f>ROUND($D$130*W130,2)</f>
        <v>201.6</v>
      </c>
      <c r="Y130" s="30">
        <v>78.400000000000006</v>
      </c>
      <c r="Z130" s="71">
        <f>ROUND($D$130*Y130,2)</f>
        <v>470.4</v>
      </c>
      <c r="AA130" s="71">
        <f t="shared" ref="AA130:AA132" si="615">W130+Y130</f>
        <v>112</v>
      </c>
      <c r="AB130" s="71">
        <f t="shared" ref="AB130:AB132" si="616">X130+Z130</f>
        <v>672</v>
      </c>
      <c r="AC130" s="87">
        <v>0.3</v>
      </c>
      <c r="AD130" s="71">
        <f t="shared" ref="AD130:AD132" si="617">ROUND(AB130*AC130,2)</f>
        <v>201.6</v>
      </c>
      <c r="AE130" s="84">
        <f t="shared" ref="AE130:AE132" si="618">AB130+AD130</f>
        <v>873.6</v>
      </c>
      <c r="AF130" s="25">
        <v>136</v>
      </c>
      <c r="AG130" s="71">
        <f>ROUND($D$130*AF130,2)</f>
        <v>816</v>
      </c>
      <c r="AH130" s="30">
        <v>51</v>
      </c>
      <c r="AI130" s="71">
        <f>ROUND($D$130*AH130,2)</f>
        <v>306</v>
      </c>
      <c r="AJ130" s="71">
        <f t="shared" ref="AJ130:AJ132" si="619">AF130+AH130</f>
        <v>187</v>
      </c>
      <c r="AK130" s="71">
        <f t="shared" ref="AK130:AK132" si="620">AG130+AI130</f>
        <v>1122</v>
      </c>
      <c r="AL130" s="87">
        <v>0.3</v>
      </c>
      <c r="AM130" s="71">
        <f t="shared" ref="AM130:AM132" si="621">ROUND(AK130*AL130,2)</f>
        <v>336.6</v>
      </c>
      <c r="AN130" s="84">
        <f t="shared" ref="AN130:AN132" si="622">AK130+AM130</f>
        <v>1458.6</v>
      </c>
      <c r="AO130" s="25">
        <v>0</v>
      </c>
      <c r="AP130" s="71">
        <f>ROUND($D$130*AO130,2)</f>
        <v>0</v>
      </c>
      <c r="AQ130" s="30">
        <v>0</v>
      </c>
      <c r="AR130" s="71">
        <f>ROUND($D$130*AQ130,2)</f>
        <v>0</v>
      </c>
      <c r="AS130" s="71">
        <f t="shared" ref="AS130:AS132" si="623">AO130+AQ130</f>
        <v>0</v>
      </c>
      <c r="AT130" s="71">
        <f t="shared" ref="AT130:AT132" si="624">AP130+AR130</f>
        <v>0</v>
      </c>
      <c r="AU130" s="87">
        <v>0</v>
      </c>
      <c r="AV130" s="71">
        <f t="shared" ref="AV130:AV132" si="625">ROUND(AT130*AU130,2)</f>
        <v>0</v>
      </c>
      <c r="AW130" s="84">
        <f t="shared" ref="AW130:AW132" si="626">AT130+AV130</f>
        <v>0</v>
      </c>
      <c r="AX130" s="160">
        <f t="shared" ref="AX130:AX132" si="627">ROUND((SUM(E130+N130+W130+AF130)/4),2)</f>
        <v>193.71</v>
      </c>
      <c r="AY130" s="71">
        <f t="shared" ref="AY130:AY132" si="628">ROUND(SUM(F130+O130+X130+AG130)/4,2)</f>
        <v>1162.23</v>
      </c>
      <c r="AZ130" s="71">
        <f t="shared" ref="AZ130:AZ132" si="629">ROUND(SUM(G130+P130+Y130+AH130)/4,2)</f>
        <v>69.739999999999995</v>
      </c>
      <c r="BA130" s="71">
        <f t="shared" ref="BA130:BA132" si="630">ROUND(SUM(H130+Q130+Z130+AI130)/4,2)</f>
        <v>418.44</v>
      </c>
      <c r="BB130" s="71">
        <f t="shared" ref="BB130:BB132" si="631">ROUND(SUM(I130+R130+AA130+AJ130)/4,2)</f>
        <v>263.45</v>
      </c>
      <c r="BC130" s="71">
        <f t="shared" ref="BC130:BC132" si="632">ROUND(SUM(J130+S130+AB130+AK130)/4,2)</f>
        <v>1580.67</v>
      </c>
      <c r="BD130" s="71">
        <f t="shared" ref="BD130:BD132" si="633">ROUND(SUM(L130+U130+AD130+AM130)/4,2)</f>
        <v>331.38</v>
      </c>
      <c r="BE130" s="84">
        <f>BC130+BD130</f>
        <v>1912.05</v>
      </c>
    </row>
    <row r="131" spans="1:57" s="3" customFormat="1" ht="39" customHeight="1" x14ac:dyDescent="0.2">
      <c r="A131" s="105" t="s">
        <v>286</v>
      </c>
      <c r="B131" s="121" t="s">
        <v>200</v>
      </c>
      <c r="C131" s="115" t="s">
        <v>0</v>
      </c>
      <c r="D131" s="91">
        <v>70</v>
      </c>
      <c r="E131" s="26">
        <v>6.87</v>
      </c>
      <c r="F131" s="72">
        <f>ROUND($D$131*E131,2)</f>
        <v>480.9</v>
      </c>
      <c r="G131" s="31">
        <v>4.58</v>
      </c>
      <c r="H131" s="72">
        <f>ROUND($D$131*G131,2)</f>
        <v>320.60000000000002</v>
      </c>
      <c r="I131" s="72">
        <f t="shared" si="608"/>
        <v>11.45</v>
      </c>
      <c r="J131" s="72">
        <f t="shared" si="608"/>
        <v>801.5</v>
      </c>
      <c r="K131" s="88">
        <v>0.3</v>
      </c>
      <c r="L131" s="72">
        <f t="shared" si="609"/>
        <v>240.45</v>
      </c>
      <c r="M131" s="85">
        <f t="shared" si="610"/>
        <v>1041.95</v>
      </c>
      <c r="N131" s="26">
        <v>6.68</v>
      </c>
      <c r="O131" s="72">
        <f>ROUND($D$131*N131,2)</f>
        <v>467.6</v>
      </c>
      <c r="P131" s="31">
        <v>7.54</v>
      </c>
      <c r="Q131" s="72">
        <f>ROUND($D$131*P131,2)</f>
        <v>527.79999999999995</v>
      </c>
      <c r="R131" s="72">
        <f t="shared" si="611"/>
        <v>14.22</v>
      </c>
      <c r="S131" s="72">
        <f t="shared" si="612"/>
        <v>995.4</v>
      </c>
      <c r="T131" s="88">
        <v>0.21</v>
      </c>
      <c r="U131" s="72">
        <f t="shared" si="613"/>
        <v>209.03</v>
      </c>
      <c r="V131" s="85">
        <f t="shared" si="614"/>
        <v>1204.43</v>
      </c>
      <c r="W131" s="26">
        <v>5</v>
      </c>
      <c r="X131" s="72">
        <f>ROUND($D$131*W131,2)</f>
        <v>350</v>
      </c>
      <c r="Y131" s="31">
        <v>5.6</v>
      </c>
      <c r="Z131" s="72">
        <f>ROUND($D$131*Y131,2)</f>
        <v>392</v>
      </c>
      <c r="AA131" s="72">
        <f t="shared" si="615"/>
        <v>10.6</v>
      </c>
      <c r="AB131" s="72">
        <f t="shared" si="616"/>
        <v>742</v>
      </c>
      <c r="AC131" s="88">
        <v>0.3</v>
      </c>
      <c r="AD131" s="72">
        <f t="shared" si="617"/>
        <v>222.6</v>
      </c>
      <c r="AE131" s="85">
        <f t="shared" si="618"/>
        <v>964.6</v>
      </c>
      <c r="AF131" s="26">
        <v>6.63</v>
      </c>
      <c r="AG131" s="72">
        <f>ROUND($D$131*AF131,2)</f>
        <v>464.1</v>
      </c>
      <c r="AH131" s="31">
        <v>7.65</v>
      </c>
      <c r="AI131" s="72">
        <f>ROUND($D$131*AH131,2)</f>
        <v>535.5</v>
      </c>
      <c r="AJ131" s="72">
        <f t="shared" si="619"/>
        <v>14.28</v>
      </c>
      <c r="AK131" s="72">
        <f t="shared" si="620"/>
        <v>999.6</v>
      </c>
      <c r="AL131" s="88">
        <v>0.3</v>
      </c>
      <c r="AM131" s="72">
        <f t="shared" si="621"/>
        <v>299.88</v>
      </c>
      <c r="AN131" s="85">
        <f t="shared" si="622"/>
        <v>1299.48</v>
      </c>
      <c r="AO131" s="26">
        <v>0</v>
      </c>
      <c r="AP131" s="72">
        <f>ROUND($D$131*AO131,2)</f>
        <v>0</v>
      </c>
      <c r="AQ131" s="31">
        <v>0</v>
      </c>
      <c r="AR131" s="72">
        <f>ROUND($D$131*AQ131,2)</f>
        <v>0</v>
      </c>
      <c r="AS131" s="72">
        <f t="shared" si="623"/>
        <v>0</v>
      </c>
      <c r="AT131" s="72">
        <f t="shared" si="624"/>
        <v>0</v>
      </c>
      <c r="AU131" s="88">
        <v>0</v>
      </c>
      <c r="AV131" s="72">
        <f t="shared" si="625"/>
        <v>0</v>
      </c>
      <c r="AW131" s="85">
        <f t="shared" si="626"/>
        <v>0</v>
      </c>
      <c r="AX131" s="161">
        <f t="shared" si="627"/>
        <v>6.3</v>
      </c>
      <c r="AY131" s="72">
        <f t="shared" si="628"/>
        <v>440.65</v>
      </c>
      <c r="AZ131" s="72">
        <f t="shared" si="629"/>
        <v>6.34</v>
      </c>
      <c r="BA131" s="72">
        <f t="shared" si="630"/>
        <v>443.98</v>
      </c>
      <c r="BB131" s="72">
        <f t="shared" si="631"/>
        <v>12.64</v>
      </c>
      <c r="BC131" s="72">
        <f t="shared" si="632"/>
        <v>884.63</v>
      </c>
      <c r="BD131" s="72">
        <f t="shared" si="633"/>
        <v>242.99</v>
      </c>
      <c r="BE131" s="85">
        <f>BC131+BD131</f>
        <v>1127.6199999999999</v>
      </c>
    </row>
    <row r="132" spans="1:57" s="3" customFormat="1" ht="39" customHeight="1" thickBot="1" x14ac:dyDescent="0.25">
      <c r="A132" s="105" t="s">
        <v>287</v>
      </c>
      <c r="B132" s="121" t="s">
        <v>288</v>
      </c>
      <c r="C132" s="115" t="s">
        <v>0</v>
      </c>
      <c r="D132" s="91">
        <v>6</v>
      </c>
      <c r="E132" s="26">
        <v>72</v>
      </c>
      <c r="F132" s="72">
        <f>ROUND($D$132*E132,2)</f>
        <v>432</v>
      </c>
      <c r="G132" s="31">
        <v>48</v>
      </c>
      <c r="H132" s="72">
        <f>ROUND($D$132*G132,2)</f>
        <v>288</v>
      </c>
      <c r="I132" s="72">
        <f t="shared" si="608"/>
        <v>120</v>
      </c>
      <c r="J132" s="72">
        <f t="shared" si="608"/>
        <v>720</v>
      </c>
      <c r="K132" s="88">
        <v>0.3</v>
      </c>
      <c r="L132" s="72">
        <f t="shared" si="609"/>
        <v>216</v>
      </c>
      <c r="M132" s="85">
        <f t="shared" si="610"/>
        <v>936</v>
      </c>
      <c r="N132" s="26">
        <v>533.22</v>
      </c>
      <c r="O132" s="72">
        <f>ROUND($D$132*N132,2)</f>
        <v>3199.32</v>
      </c>
      <c r="P132" s="31">
        <v>101.56</v>
      </c>
      <c r="Q132" s="72">
        <f>ROUND($D$132*P132,2)</f>
        <v>609.36</v>
      </c>
      <c r="R132" s="72">
        <f t="shared" si="611"/>
        <v>634.78</v>
      </c>
      <c r="S132" s="72">
        <f t="shared" si="612"/>
        <v>3808.68</v>
      </c>
      <c r="T132" s="88">
        <v>0.15</v>
      </c>
      <c r="U132" s="72">
        <f t="shared" si="613"/>
        <v>571.29999999999995</v>
      </c>
      <c r="V132" s="85">
        <f t="shared" si="614"/>
        <v>4379.9799999999996</v>
      </c>
      <c r="W132" s="26">
        <v>33.6</v>
      </c>
      <c r="X132" s="72">
        <f>ROUND($D$132*W132,2)</f>
        <v>201.6</v>
      </c>
      <c r="Y132" s="31">
        <v>78.400000000000006</v>
      </c>
      <c r="Z132" s="72">
        <f>ROUND($D$132*Y132,2)</f>
        <v>470.4</v>
      </c>
      <c r="AA132" s="72">
        <f t="shared" si="615"/>
        <v>112</v>
      </c>
      <c r="AB132" s="72">
        <f t="shared" si="616"/>
        <v>672</v>
      </c>
      <c r="AC132" s="88">
        <v>0.3</v>
      </c>
      <c r="AD132" s="72">
        <f t="shared" si="617"/>
        <v>201.6</v>
      </c>
      <c r="AE132" s="85">
        <f t="shared" si="618"/>
        <v>873.6</v>
      </c>
      <c r="AF132" s="26">
        <v>51</v>
      </c>
      <c r="AG132" s="72">
        <f>ROUND($D$132*AF132,2)</f>
        <v>306</v>
      </c>
      <c r="AH132" s="31">
        <v>51</v>
      </c>
      <c r="AI132" s="72">
        <f>ROUND($D$132*AH132,2)</f>
        <v>306</v>
      </c>
      <c r="AJ132" s="72">
        <f t="shared" si="619"/>
        <v>102</v>
      </c>
      <c r="AK132" s="72">
        <f t="shared" si="620"/>
        <v>612</v>
      </c>
      <c r="AL132" s="88">
        <v>0.3</v>
      </c>
      <c r="AM132" s="72">
        <f t="shared" si="621"/>
        <v>183.6</v>
      </c>
      <c r="AN132" s="85">
        <f t="shared" si="622"/>
        <v>795.6</v>
      </c>
      <c r="AO132" s="26">
        <v>0</v>
      </c>
      <c r="AP132" s="72">
        <f>ROUND($D$132*AO132,2)</f>
        <v>0</v>
      </c>
      <c r="AQ132" s="31">
        <v>0</v>
      </c>
      <c r="AR132" s="72">
        <f>ROUND($D$132*AQ132,2)</f>
        <v>0</v>
      </c>
      <c r="AS132" s="72">
        <f t="shared" si="623"/>
        <v>0</v>
      </c>
      <c r="AT132" s="72">
        <f t="shared" si="624"/>
        <v>0</v>
      </c>
      <c r="AU132" s="88">
        <v>0</v>
      </c>
      <c r="AV132" s="72">
        <f t="shared" si="625"/>
        <v>0</v>
      </c>
      <c r="AW132" s="85">
        <f t="shared" si="626"/>
        <v>0</v>
      </c>
      <c r="AX132" s="161">
        <f t="shared" si="627"/>
        <v>172.46</v>
      </c>
      <c r="AY132" s="72">
        <f t="shared" si="628"/>
        <v>1034.73</v>
      </c>
      <c r="AZ132" s="72">
        <f t="shared" si="629"/>
        <v>69.739999999999995</v>
      </c>
      <c r="BA132" s="72">
        <f t="shared" si="630"/>
        <v>418.44</v>
      </c>
      <c r="BB132" s="72">
        <f t="shared" si="631"/>
        <v>242.2</v>
      </c>
      <c r="BC132" s="72">
        <f t="shared" si="632"/>
        <v>1453.17</v>
      </c>
      <c r="BD132" s="72">
        <f t="shared" si="633"/>
        <v>293.13</v>
      </c>
      <c r="BE132" s="85">
        <f>BC132+BD132</f>
        <v>1746.3</v>
      </c>
    </row>
    <row r="133" spans="1:57" s="3" customFormat="1" ht="35.25" customHeight="1" thickBot="1" x14ac:dyDescent="0.25">
      <c r="A133" s="19"/>
      <c r="B133" s="20"/>
      <c r="C133" s="21"/>
      <c r="D133" s="22"/>
      <c r="E133" s="23"/>
      <c r="F133" s="23"/>
      <c r="G133" s="23"/>
      <c r="H133" s="23"/>
      <c r="I133" s="23"/>
      <c r="J133" s="23"/>
      <c r="K133" s="23"/>
      <c r="L133" s="23"/>
      <c r="M133" s="23"/>
      <c r="N133" s="23"/>
      <c r="O133" s="23"/>
      <c r="P133" s="23"/>
      <c r="Q133" s="23"/>
      <c r="R133" s="23"/>
      <c r="S133" s="23"/>
      <c r="T133" s="23"/>
      <c r="U133" s="23"/>
      <c r="V133" s="23"/>
      <c r="W133" s="23"/>
      <c r="X133" s="23"/>
      <c r="Y133" s="23"/>
      <c r="Z133" s="23"/>
      <c r="AA133" s="23"/>
      <c r="AB133" s="23"/>
      <c r="AC133" s="23"/>
      <c r="AD133" s="23"/>
      <c r="AE133" s="23"/>
      <c r="AF133" s="23"/>
      <c r="AG133" s="23"/>
      <c r="AH133" s="23"/>
      <c r="AI133" s="23"/>
      <c r="AJ133" s="23"/>
      <c r="AK133" s="23"/>
      <c r="AL133" s="23"/>
      <c r="AM133" s="23"/>
      <c r="AN133" s="23"/>
      <c r="AO133" s="23"/>
      <c r="AP133" s="23"/>
      <c r="AQ133" s="23"/>
      <c r="AR133" s="23"/>
      <c r="AS133" s="23"/>
      <c r="AT133" s="23"/>
      <c r="AU133" s="23"/>
      <c r="AV133" s="23"/>
      <c r="AW133" s="23"/>
      <c r="AX133" s="23"/>
      <c r="AY133" s="23"/>
      <c r="AZ133" s="23"/>
      <c r="BA133" s="23"/>
      <c r="BB133" s="23"/>
      <c r="BC133" s="23"/>
      <c r="BD133" s="23"/>
      <c r="BE133" s="23"/>
    </row>
    <row r="134" spans="1:57" s="40" customFormat="1" ht="39" customHeight="1" thickBot="1" x14ac:dyDescent="0.25">
      <c r="A134" s="150" t="s">
        <v>191</v>
      </c>
      <c r="B134" s="239" t="s">
        <v>192</v>
      </c>
      <c r="C134" s="240"/>
      <c r="D134" s="241"/>
      <c r="E134" s="157">
        <f t="shared" ref="E134:L134" si="634">E135+E145+E156</f>
        <v>8151.53</v>
      </c>
      <c r="F134" s="158">
        <f t="shared" si="634"/>
        <v>66670.87</v>
      </c>
      <c r="G134" s="158">
        <f t="shared" si="634"/>
        <v>2705.77</v>
      </c>
      <c r="H134" s="158">
        <f t="shared" si="634"/>
        <v>41228</v>
      </c>
      <c r="I134" s="158">
        <f t="shared" si="634"/>
        <v>10857.3</v>
      </c>
      <c r="J134" s="158">
        <f t="shared" si="634"/>
        <v>107898.87</v>
      </c>
      <c r="K134" s="158"/>
      <c r="L134" s="158">
        <f t="shared" si="634"/>
        <v>32369.66</v>
      </c>
      <c r="M134" s="149">
        <f>M135+M145+M156</f>
        <v>140268.53</v>
      </c>
      <c r="N134" s="157">
        <f t="shared" ref="N134:S134" si="635">N135+N145+N156</f>
        <v>5070.6400000000003</v>
      </c>
      <c r="O134" s="158">
        <f t="shared" si="635"/>
        <v>50285.47</v>
      </c>
      <c r="P134" s="158">
        <f t="shared" si="635"/>
        <v>1619.68</v>
      </c>
      <c r="Q134" s="158">
        <f t="shared" si="635"/>
        <v>46035.08</v>
      </c>
      <c r="R134" s="158">
        <f t="shared" si="635"/>
        <v>6690.32</v>
      </c>
      <c r="S134" s="158">
        <f t="shared" si="635"/>
        <v>96320.55</v>
      </c>
      <c r="T134" s="158"/>
      <c r="U134" s="158">
        <f t="shared" ref="U134" si="636">U135+U145+U156</f>
        <v>17550.150000000001</v>
      </c>
      <c r="V134" s="149">
        <f>V135+V145+V156</f>
        <v>113870.7</v>
      </c>
      <c r="W134" s="157">
        <f t="shared" ref="W134:AB134" si="637">W135+W145+W156</f>
        <v>1667.32</v>
      </c>
      <c r="X134" s="158">
        <f t="shared" si="637"/>
        <v>47233.97</v>
      </c>
      <c r="Y134" s="158">
        <f t="shared" si="637"/>
        <v>1862.13</v>
      </c>
      <c r="Z134" s="158">
        <f t="shared" si="637"/>
        <v>48026.98</v>
      </c>
      <c r="AA134" s="158">
        <f t="shared" si="637"/>
        <v>3529.45</v>
      </c>
      <c r="AB134" s="158">
        <f t="shared" si="637"/>
        <v>95260.95</v>
      </c>
      <c r="AC134" s="158"/>
      <c r="AD134" s="158">
        <f t="shared" ref="AD134" si="638">AD135+AD145+AD156</f>
        <v>28578.29</v>
      </c>
      <c r="AE134" s="149">
        <f>AE135+AE145+AE156</f>
        <v>123839.24</v>
      </c>
      <c r="AF134" s="157">
        <f t="shared" ref="AF134:AK134" si="639">AF135+AF145+AF156</f>
        <v>6155.96</v>
      </c>
      <c r="AG134" s="158">
        <f t="shared" si="639"/>
        <v>82023.649999999994</v>
      </c>
      <c r="AH134" s="158">
        <f t="shared" si="639"/>
        <v>1391.28</v>
      </c>
      <c r="AI134" s="158">
        <f t="shared" si="639"/>
        <v>44255.73</v>
      </c>
      <c r="AJ134" s="158">
        <f t="shared" si="639"/>
        <v>7547.24</v>
      </c>
      <c r="AK134" s="158">
        <f t="shared" si="639"/>
        <v>126279.38</v>
      </c>
      <c r="AL134" s="158"/>
      <c r="AM134" s="158">
        <f t="shared" ref="AM134" si="640">AM135+AM145+AM156</f>
        <v>37883.83</v>
      </c>
      <c r="AN134" s="149">
        <f>AN135+AN145+AN156</f>
        <v>164163.21</v>
      </c>
      <c r="AO134" s="157">
        <f t="shared" ref="AO134:AT134" si="641">AO135+AO145+AO156</f>
        <v>0</v>
      </c>
      <c r="AP134" s="158">
        <f t="shared" si="641"/>
        <v>0</v>
      </c>
      <c r="AQ134" s="158">
        <f t="shared" si="641"/>
        <v>0</v>
      </c>
      <c r="AR134" s="158">
        <f t="shared" si="641"/>
        <v>0</v>
      </c>
      <c r="AS134" s="158">
        <f t="shared" si="641"/>
        <v>0</v>
      </c>
      <c r="AT134" s="158">
        <f t="shared" si="641"/>
        <v>0</v>
      </c>
      <c r="AU134" s="158"/>
      <c r="AV134" s="158">
        <f t="shared" ref="AV134" si="642">AV135+AV145+AV156</f>
        <v>0</v>
      </c>
      <c r="AW134" s="149">
        <f>AW135+AW145+AW156</f>
        <v>0</v>
      </c>
      <c r="AX134" s="157">
        <f t="shared" ref="AX134:BC134" si="643">AX135+AX145+AX156</f>
        <v>5261.41</v>
      </c>
      <c r="AY134" s="158">
        <f t="shared" si="643"/>
        <v>61553.51</v>
      </c>
      <c r="AZ134" s="158">
        <f t="shared" si="643"/>
        <v>1894.74</v>
      </c>
      <c r="BA134" s="158">
        <f t="shared" si="643"/>
        <v>44886.46</v>
      </c>
      <c r="BB134" s="158">
        <f t="shared" si="643"/>
        <v>7156.09</v>
      </c>
      <c r="BC134" s="158">
        <f t="shared" si="643"/>
        <v>106439.94</v>
      </c>
      <c r="BD134" s="158">
        <f t="shared" ref="BD134" si="644">BD135+BD145+BD156</f>
        <v>29095.49</v>
      </c>
      <c r="BE134" s="149">
        <f>BE135+BE145+BE156</f>
        <v>135535.43</v>
      </c>
    </row>
    <row r="135" spans="1:57" s="40" customFormat="1" ht="39" customHeight="1" thickBot="1" x14ac:dyDescent="0.25">
      <c r="A135" s="147" t="s">
        <v>193</v>
      </c>
      <c r="B135" s="236" t="s">
        <v>290</v>
      </c>
      <c r="C135" s="237"/>
      <c r="D135" s="238"/>
      <c r="E135" s="155">
        <f t="shared" ref="E135:L135" si="645">SUM(E136:E143)</f>
        <v>522.37</v>
      </c>
      <c r="F135" s="156">
        <f t="shared" si="645"/>
        <v>20588.259999999998</v>
      </c>
      <c r="G135" s="156">
        <f t="shared" si="645"/>
        <v>353.28</v>
      </c>
      <c r="H135" s="156">
        <f t="shared" si="645"/>
        <v>14293.29</v>
      </c>
      <c r="I135" s="156">
        <f t="shared" si="645"/>
        <v>875.65</v>
      </c>
      <c r="J135" s="156">
        <f t="shared" si="645"/>
        <v>34881.550000000003</v>
      </c>
      <c r="K135" s="156"/>
      <c r="L135" s="156">
        <f t="shared" si="645"/>
        <v>10464.469999999999</v>
      </c>
      <c r="M135" s="17">
        <f>SUM(M136:M143)</f>
        <v>45346.02</v>
      </c>
      <c r="N135" s="155">
        <f t="shared" ref="N135:S135" si="646">SUM(N136:N143)</f>
        <v>997.28</v>
      </c>
      <c r="O135" s="156">
        <f t="shared" ref="O135" si="647">SUM(O136:O143)</f>
        <v>22897.73</v>
      </c>
      <c r="P135" s="156">
        <f t="shared" si="646"/>
        <v>321.52999999999997</v>
      </c>
      <c r="Q135" s="156">
        <f t="shared" ref="Q135" si="648">SUM(Q136:Q143)</f>
        <v>22033.43</v>
      </c>
      <c r="R135" s="156">
        <f t="shared" si="646"/>
        <v>1318.81</v>
      </c>
      <c r="S135" s="156">
        <f t="shared" si="646"/>
        <v>44931.16</v>
      </c>
      <c r="T135" s="156"/>
      <c r="U135" s="156">
        <f t="shared" ref="U135" si="649">SUM(U136:U143)</f>
        <v>8714.6200000000008</v>
      </c>
      <c r="V135" s="17">
        <f>SUM(V136:V143)</f>
        <v>53645.78</v>
      </c>
      <c r="W135" s="155">
        <f t="shared" ref="W135:AB135" si="650">SUM(W136:W143)</f>
        <v>237.63</v>
      </c>
      <c r="X135" s="156">
        <f t="shared" ref="X135" si="651">SUM(X136:X143)</f>
        <v>11786.59</v>
      </c>
      <c r="Y135" s="156">
        <f t="shared" si="650"/>
        <v>241.96</v>
      </c>
      <c r="Z135" s="156">
        <f t="shared" ref="Z135" si="652">SUM(Z136:Z143)</f>
        <v>15733.7</v>
      </c>
      <c r="AA135" s="156">
        <f t="shared" si="650"/>
        <v>479.59</v>
      </c>
      <c r="AB135" s="156">
        <f t="shared" si="650"/>
        <v>27520.29</v>
      </c>
      <c r="AC135" s="156"/>
      <c r="AD135" s="156">
        <f t="shared" ref="AD135" si="653">SUM(AD136:AD143)</f>
        <v>8256.09</v>
      </c>
      <c r="AE135" s="17">
        <f>SUM(AE136:AE143)</f>
        <v>35776.379999999997</v>
      </c>
      <c r="AF135" s="155">
        <f t="shared" ref="AF135:AK135" si="654">SUM(AF136:AF143)</f>
        <v>788.63</v>
      </c>
      <c r="AG135" s="156">
        <f t="shared" ref="AG135" si="655">SUM(AG136:AG143)</f>
        <v>25287.99</v>
      </c>
      <c r="AH135" s="156">
        <f t="shared" si="654"/>
        <v>49.81</v>
      </c>
      <c r="AI135" s="156">
        <f t="shared" ref="AI135" si="656">SUM(AI136:AI143)</f>
        <v>20751.53</v>
      </c>
      <c r="AJ135" s="156">
        <f t="shared" si="654"/>
        <v>838.44</v>
      </c>
      <c r="AK135" s="156">
        <f t="shared" si="654"/>
        <v>46039.519999999997</v>
      </c>
      <c r="AL135" s="156"/>
      <c r="AM135" s="156">
        <f t="shared" ref="AM135" si="657">SUM(AM136:AM143)</f>
        <v>13811.87</v>
      </c>
      <c r="AN135" s="17">
        <f>SUM(AN136:AN143)</f>
        <v>59851.39</v>
      </c>
      <c r="AO135" s="155">
        <f t="shared" ref="AO135:AT135" si="658">SUM(AO136:AO143)</f>
        <v>0</v>
      </c>
      <c r="AP135" s="156">
        <f t="shared" ref="AP135" si="659">SUM(AP136:AP143)</f>
        <v>0</v>
      </c>
      <c r="AQ135" s="156">
        <f t="shared" si="658"/>
        <v>0</v>
      </c>
      <c r="AR135" s="156">
        <f t="shared" ref="AR135" si="660">SUM(AR136:AR143)</f>
        <v>0</v>
      </c>
      <c r="AS135" s="156">
        <f t="shared" si="658"/>
        <v>0</v>
      </c>
      <c r="AT135" s="156">
        <f t="shared" si="658"/>
        <v>0</v>
      </c>
      <c r="AU135" s="156"/>
      <c r="AV135" s="156">
        <f t="shared" ref="AV135" si="661">SUM(AV136:AV143)</f>
        <v>0</v>
      </c>
      <c r="AW135" s="17">
        <f>SUM(AW136:AW143)</f>
        <v>0</v>
      </c>
      <c r="AX135" s="155">
        <f t="shared" ref="AX135:BC135" si="662">SUM(AX136:AX143)</f>
        <v>636.5</v>
      </c>
      <c r="AY135" s="156">
        <f t="shared" si="662"/>
        <v>20140.16</v>
      </c>
      <c r="AZ135" s="156">
        <f t="shared" si="662"/>
        <v>241.65</v>
      </c>
      <c r="BA135" s="156">
        <f t="shared" si="662"/>
        <v>18203</v>
      </c>
      <c r="BB135" s="156">
        <f t="shared" si="662"/>
        <v>878.13</v>
      </c>
      <c r="BC135" s="156">
        <f t="shared" si="662"/>
        <v>38343.129999999997</v>
      </c>
      <c r="BD135" s="156">
        <f t="shared" ref="BD135" si="663">SUM(BD136:BD143)</f>
        <v>10311.76</v>
      </c>
      <c r="BE135" s="17">
        <f>SUM(BE136:BE143)</f>
        <v>48654.89</v>
      </c>
    </row>
    <row r="136" spans="1:57" s="41" customFormat="1" ht="39" customHeight="1" x14ac:dyDescent="0.2">
      <c r="A136" s="137" t="s">
        <v>194</v>
      </c>
      <c r="B136" s="121" t="s">
        <v>198</v>
      </c>
      <c r="C136" s="122" t="s">
        <v>0</v>
      </c>
      <c r="D136" s="91">
        <v>5</v>
      </c>
      <c r="E136" s="25">
        <v>72</v>
      </c>
      <c r="F136" s="71">
        <f>ROUND($D$136*E136,2)</f>
        <v>360</v>
      </c>
      <c r="G136" s="30">
        <v>48</v>
      </c>
      <c r="H136" s="71">
        <f>ROUND($D$136*G136,2)</f>
        <v>240</v>
      </c>
      <c r="I136" s="71">
        <f t="shared" ref="I136:J143" si="664">E136+G136</f>
        <v>120</v>
      </c>
      <c r="J136" s="71">
        <f t="shared" si="664"/>
        <v>600</v>
      </c>
      <c r="K136" s="87">
        <v>0.3</v>
      </c>
      <c r="L136" s="71">
        <f t="shared" ref="L136:L143" si="665">ROUND(J136*K136,2)</f>
        <v>180</v>
      </c>
      <c r="M136" s="84">
        <f t="shared" ref="M136:M143" si="666">J136+L136</f>
        <v>780</v>
      </c>
      <c r="N136" s="25">
        <v>533.22</v>
      </c>
      <c r="O136" s="71">
        <f>ROUND($D$136*N136,2)</f>
        <v>2666.1</v>
      </c>
      <c r="P136" s="30">
        <v>101.56</v>
      </c>
      <c r="Q136" s="71">
        <f>ROUND($D$136*P136,2)</f>
        <v>507.8</v>
      </c>
      <c r="R136" s="71">
        <f t="shared" ref="R136:R143" si="667">N136+P136</f>
        <v>634.78</v>
      </c>
      <c r="S136" s="71">
        <f t="shared" ref="S136:S143" si="668">O136+Q136</f>
        <v>3173.9</v>
      </c>
      <c r="T136" s="87">
        <v>0.15</v>
      </c>
      <c r="U136" s="71">
        <f t="shared" ref="U136:U143" si="669">ROUND(S136*T136,2)</f>
        <v>476.09</v>
      </c>
      <c r="V136" s="84">
        <f t="shared" ref="V136:V143" si="670">S136+U136</f>
        <v>3649.99</v>
      </c>
      <c r="W136" s="25">
        <v>40.32</v>
      </c>
      <c r="X136" s="71">
        <f>ROUND($D$136*W136,2)</f>
        <v>201.6</v>
      </c>
      <c r="Y136" s="30">
        <v>78.400000000000006</v>
      </c>
      <c r="Z136" s="71">
        <f>ROUND($D$136*Y136,2)</f>
        <v>392</v>
      </c>
      <c r="AA136" s="71">
        <f t="shared" ref="AA136:AA143" si="671">W136+Y136</f>
        <v>118.72</v>
      </c>
      <c r="AB136" s="71">
        <f t="shared" ref="AB136:AB143" si="672">X136+Z136</f>
        <v>593.6</v>
      </c>
      <c r="AC136" s="87">
        <v>0.3</v>
      </c>
      <c r="AD136" s="71">
        <f t="shared" ref="AD136:AD143" si="673">ROUND(AB136*AC136,2)</f>
        <v>178.08</v>
      </c>
      <c r="AE136" s="84">
        <f t="shared" ref="AE136:AE143" si="674">AB136+AD136</f>
        <v>771.68</v>
      </c>
      <c r="AF136" s="25">
        <v>42.5</v>
      </c>
      <c r="AG136" s="71">
        <f>ROUND($D$136*AF136,2)</f>
        <v>212.5</v>
      </c>
      <c r="AH136" s="30">
        <v>0</v>
      </c>
      <c r="AI136" s="71">
        <f>ROUND($D$136*AH136,2)</f>
        <v>0</v>
      </c>
      <c r="AJ136" s="71">
        <f t="shared" ref="AJ136:AJ143" si="675">AF136+AH136</f>
        <v>42.5</v>
      </c>
      <c r="AK136" s="71">
        <f t="shared" ref="AK136:AK143" si="676">AG136+AI136</f>
        <v>212.5</v>
      </c>
      <c r="AL136" s="87">
        <v>0.3</v>
      </c>
      <c r="AM136" s="71">
        <f t="shared" ref="AM136:AM143" si="677">ROUND(AK136*AL136,2)</f>
        <v>63.75</v>
      </c>
      <c r="AN136" s="84">
        <f t="shared" ref="AN136:AN143" si="678">AK136+AM136</f>
        <v>276.25</v>
      </c>
      <c r="AO136" s="25">
        <v>0</v>
      </c>
      <c r="AP136" s="71">
        <f>ROUND($D$136*AO136,2)</f>
        <v>0</v>
      </c>
      <c r="AQ136" s="30">
        <v>0</v>
      </c>
      <c r="AR136" s="71">
        <f>ROUND($D$136*AQ136,2)</f>
        <v>0</v>
      </c>
      <c r="AS136" s="71">
        <f t="shared" ref="AS136:AS143" si="679">AO136+AQ136</f>
        <v>0</v>
      </c>
      <c r="AT136" s="71">
        <f t="shared" ref="AT136:AT143" si="680">AP136+AR136</f>
        <v>0</v>
      </c>
      <c r="AU136" s="87">
        <v>0</v>
      </c>
      <c r="AV136" s="71">
        <f t="shared" ref="AV136:AV143" si="681">ROUND(AT136*AU136,2)</f>
        <v>0</v>
      </c>
      <c r="AW136" s="84">
        <f t="shared" ref="AW136:AW143" si="682">AT136+AV136</f>
        <v>0</v>
      </c>
      <c r="AX136" s="160">
        <f t="shared" ref="AX136:AX143" si="683">ROUND((SUM(E136+N136+W136+AF136)/4),2)</f>
        <v>172.01</v>
      </c>
      <c r="AY136" s="71">
        <f t="shared" ref="AY136:AY143" si="684">ROUND(SUM(F136+O136+X136+AG136)/4,2)</f>
        <v>860.05</v>
      </c>
      <c r="AZ136" s="71">
        <f t="shared" ref="AZ136:AZ143" si="685">ROUND(SUM(G136+P136+Y136+AH136)/4,2)</f>
        <v>56.99</v>
      </c>
      <c r="BA136" s="71">
        <f t="shared" ref="BA136:BA143" si="686">ROUND(SUM(H136+Q136+Z136+AI136)/4,2)</f>
        <v>284.95</v>
      </c>
      <c r="BB136" s="71">
        <f t="shared" ref="BB136:BB143" si="687">ROUND(SUM(I136+R136+AA136+AJ136)/4,2)</f>
        <v>229</v>
      </c>
      <c r="BC136" s="71">
        <f t="shared" ref="BC136:BC143" si="688">ROUND(SUM(J136+S136+AB136+AK136)/4,2)</f>
        <v>1145</v>
      </c>
      <c r="BD136" s="71">
        <f t="shared" ref="BD136:BD143" si="689">ROUND(SUM(L136+U136+AD136+AM136)/4,2)</f>
        <v>224.48</v>
      </c>
      <c r="BE136" s="84">
        <f t="shared" ref="BE136:BE143" si="690">BC136+BD136</f>
        <v>1369.48</v>
      </c>
    </row>
    <row r="137" spans="1:57" s="41" customFormat="1" ht="39" customHeight="1" x14ac:dyDescent="0.2">
      <c r="A137" s="138" t="s">
        <v>196</v>
      </c>
      <c r="B137" s="121" t="s">
        <v>200</v>
      </c>
      <c r="C137" s="122" t="s">
        <v>0</v>
      </c>
      <c r="D137" s="91">
        <v>30</v>
      </c>
      <c r="E137" s="26">
        <v>6.87</v>
      </c>
      <c r="F137" s="72">
        <f>ROUND($D$137*E137,2)</f>
        <v>206.1</v>
      </c>
      <c r="G137" s="31">
        <v>4.58</v>
      </c>
      <c r="H137" s="72">
        <f>ROUND($D$137*G137,2)</f>
        <v>137.4</v>
      </c>
      <c r="I137" s="72">
        <f t="shared" si="664"/>
        <v>11.45</v>
      </c>
      <c r="J137" s="72">
        <f t="shared" si="664"/>
        <v>343.5</v>
      </c>
      <c r="K137" s="88">
        <v>0.3</v>
      </c>
      <c r="L137" s="72">
        <f t="shared" si="665"/>
        <v>103.05</v>
      </c>
      <c r="M137" s="85">
        <f t="shared" si="666"/>
        <v>446.55</v>
      </c>
      <c r="N137" s="26">
        <v>6.68</v>
      </c>
      <c r="O137" s="72">
        <f>ROUND($D$137*N137,2)</f>
        <v>200.4</v>
      </c>
      <c r="P137" s="31">
        <v>7.54</v>
      </c>
      <c r="Q137" s="72">
        <f>ROUND($D$137*P137,2)</f>
        <v>226.2</v>
      </c>
      <c r="R137" s="72">
        <f t="shared" si="667"/>
        <v>14.22</v>
      </c>
      <c r="S137" s="72">
        <f t="shared" si="668"/>
        <v>426.6</v>
      </c>
      <c r="T137" s="88">
        <v>0.21</v>
      </c>
      <c r="U137" s="72">
        <f t="shared" si="669"/>
        <v>89.59</v>
      </c>
      <c r="V137" s="85">
        <f t="shared" si="670"/>
        <v>516.19000000000005</v>
      </c>
      <c r="W137" s="26">
        <v>5</v>
      </c>
      <c r="X137" s="72">
        <f>ROUND($D$137*W137,2)</f>
        <v>150</v>
      </c>
      <c r="Y137" s="31">
        <v>5.6</v>
      </c>
      <c r="Z137" s="72">
        <f>ROUND($D$137*Y137,2)</f>
        <v>168</v>
      </c>
      <c r="AA137" s="72">
        <f t="shared" si="671"/>
        <v>10.6</v>
      </c>
      <c r="AB137" s="72">
        <f t="shared" si="672"/>
        <v>318</v>
      </c>
      <c r="AC137" s="88">
        <v>0.3</v>
      </c>
      <c r="AD137" s="72">
        <f t="shared" si="673"/>
        <v>95.4</v>
      </c>
      <c r="AE137" s="85">
        <f t="shared" si="674"/>
        <v>413.4</v>
      </c>
      <c r="AF137" s="26">
        <v>6.63</v>
      </c>
      <c r="AG137" s="72">
        <f>ROUND($D$137*AF137,2)</f>
        <v>198.9</v>
      </c>
      <c r="AH137" s="31">
        <v>7.65</v>
      </c>
      <c r="AI137" s="72">
        <f>ROUND($D$137*AH137,2)</f>
        <v>229.5</v>
      </c>
      <c r="AJ137" s="72">
        <f t="shared" si="675"/>
        <v>14.28</v>
      </c>
      <c r="AK137" s="72">
        <f t="shared" si="676"/>
        <v>428.4</v>
      </c>
      <c r="AL137" s="88">
        <v>0.3</v>
      </c>
      <c r="AM137" s="72">
        <f t="shared" si="677"/>
        <v>128.52000000000001</v>
      </c>
      <c r="AN137" s="85">
        <f t="shared" si="678"/>
        <v>556.91999999999996</v>
      </c>
      <c r="AO137" s="26">
        <v>0</v>
      </c>
      <c r="AP137" s="72">
        <f>ROUND($D$137*AO137,2)</f>
        <v>0</v>
      </c>
      <c r="AQ137" s="31">
        <v>0</v>
      </c>
      <c r="AR137" s="72">
        <f>ROUND($D$137*AQ137,2)</f>
        <v>0</v>
      </c>
      <c r="AS137" s="72">
        <f t="shared" si="679"/>
        <v>0</v>
      </c>
      <c r="AT137" s="72">
        <f t="shared" si="680"/>
        <v>0</v>
      </c>
      <c r="AU137" s="88">
        <v>0</v>
      </c>
      <c r="AV137" s="72">
        <f t="shared" si="681"/>
        <v>0</v>
      </c>
      <c r="AW137" s="85">
        <f t="shared" si="682"/>
        <v>0</v>
      </c>
      <c r="AX137" s="161">
        <f t="shared" si="683"/>
        <v>6.3</v>
      </c>
      <c r="AY137" s="72">
        <f t="shared" si="684"/>
        <v>188.85</v>
      </c>
      <c r="AZ137" s="72">
        <f t="shared" si="685"/>
        <v>6.34</v>
      </c>
      <c r="BA137" s="72">
        <f t="shared" si="686"/>
        <v>190.28</v>
      </c>
      <c r="BB137" s="72">
        <f t="shared" si="687"/>
        <v>12.64</v>
      </c>
      <c r="BC137" s="72">
        <f t="shared" si="688"/>
        <v>379.13</v>
      </c>
      <c r="BD137" s="72">
        <f t="shared" si="689"/>
        <v>104.14</v>
      </c>
      <c r="BE137" s="85">
        <f t="shared" si="690"/>
        <v>483.27</v>
      </c>
    </row>
    <row r="138" spans="1:57" s="41" customFormat="1" ht="39" customHeight="1" x14ac:dyDescent="0.2">
      <c r="A138" s="138" t="s">
        <v>197</v>
      </c>
      <c r="B138" s="121" t="s">
        <v>289</v>
      </c>
      <c r="C138" s="122" t="s">
        <v>0</v>
      </c>
      <c r="D138" s="91">
        <v>15.96</v>
      </c>
      <c r="E138" s="26">
        <v>395.84</v>
      </c>
      <c r="F138" s="72">
        <f>ROUND($D$138*E138,2)</f>
        <v>6317.61</v>
      </c>
      <c r="G138" s="31">
        <v>263.89</v>
      </c>
      <c r="H138" s="72">
        <f>ROUND($D$138*G138,2)</f>
        <v>4211.68</v>
      </c>
      <c r="I138" s="72">
        <f t="shared" si="664"/>
        <v>659.73</v>
      </c>
      <c r="J138" s="72">
        <f t="shared" si="664"/>
        <v>10529.29</v>
      </c>
      <c r="K138" s="88">
        <v>0.3</v>
      </c>
      <c r="L138" s="72">
        <f t="shared" si="665"/>
        <v>3158.79</v>
      </c>
      <c r="M138" s="85">
        <f t="shared" si="666"/>
        <v>13688.08</v>
      </c>
      <c r="N138" s="26">
        <v>419</v>
      </c>
      <c r="O138" s="72">
        <f>ROUND($D$138*N138,2)</f>
        <v>6687.24</v>
      </c>
      <c r="P138" s="31">
        <v>135</v>
      </c>
      <c r="Q138" s="72">
        <f>ROUND($D$138*P138,2)</f>
        <v>2154.6</v>
      </c>
      <c r="R138" s="72">
        <f t="shared" si="667"/>
        <v>554</v>
      </c>
      <c r="S138" s="72">
        <f t="shared" si="668"/>
        <v>8841.84</v>
      </c>
      <c r="T138" s="88">
        <v>0.15</v>
      </c>
      <c r="U138" s="72">
        <f t="shared" si="669"/>
        <v>1326.28</v>
      </c>
      <c r="V138" s="85">
        <f t="shared" si="670"/>
        <v>10168.120000000001</v>
      </c>
      <c r="W138" s="26">
        <v>171</v>
      </c>
      <c r="X138" s="72">
        <f>ROUND($D$138*W138,2)</f>
        <v>2729.16</v>
      </c>
      <c r="Y138" s="31">
        <v>114</v>
      </c>
      <c r="Z138" s="72">
        <f>ROUND($D$138*Y138,2)</f>
        <v>1819.44</v>
      </c>
      <c r="AA138" s="72">
        <f t="shared" si="671"/>
        <v>285</v>
      </c>
      <c r="AB138" s="72">
        <f t="shared" si="672"/>
        <v>4548.6000000000004</v>
      </c>
      <c r="AC138" s="88">
        <v>0.3</v>
      </c>
      <c r="AD138" s="72">
        <f t="shared" si="673"/>
        <v>1364.58</v>
      </c>
      <c r="AE138" s="85">
        <f t="shared" si="674"/>
        <v>5913.18</v>
      </c>
      <c r="AF138" s="26">
        <v>697</v>
      </c>
      <c r="AG138" s="72">
        <f>ROUND($D$138*AF138,2)</f>
        <v>11124.12</v>
      </c>
      <c r="AH138" s="31">
        <v>0</v>
      </c>
      <c r="AI138" s="72">
        <f>ROUND($D$138*AH138,2)</f>
        <v>0</v>
      </c>
      <c r="AJ138" s="72">
        <f t="shared" si="675"/>
        <v>697</v>
      </c>
      <c r="AK138" s="72">
        <f t="shared" si="676"/>
        <v>11124.12</v>
      </c>
      <c r="AL138" s="88">
        <v>0.3</v>
      </c>
      <c r="AM138" s="72">
        <f t="shared" si="677"/>
        <v>3337.24</v>
      </c>
      <c r="AN138" s="85">
        <f t="shared" si="678"/>
        <v>14461.36</v>
      </c>
      <c r="AO138" s="26">
        <v>0</v>
      </c>
      <c r="AP138" s="72">
        <f>ROUND($D$138*AO138,2)</f>
        <v>0</v>
      </c>
      <c r="AQ138" s="31">
        <v>0</v>
      </c>
      <c r="AR138" s="72">
        <f>ROUND($D$138*AQ138,2)</f>
        <v>0</v>
      </c>
      <c r="AS138" s="72">
        <f t="shared" si="679"/>
        <v>0</v>
      </c>
      <c r="AT138" s="72">
        <f t="shared" si="680"/>
        <v>0</v>
      </c>
      <c r="AU138" s="88">
        <v>0</v>
      </c>
      <c r="AV138" s="72">
        <f t="shared" si="681"/>
        <v>0</v>
      </c>
      <c r="AW138" s="85">
        <f t="shared" si="682"/>
        <v>0</v>
      </c>
      <c r="AX138" s="161">
        <f t="shared" si="683"/>
        <v>420.71</v>
      </c>
      <c r="AY138" s="72">
        <f t="shared" si="684"/>
        <v>6714.53</v>
      </c>
      <c r="AZ138" s="72">
        <f t="shared" si="685"/>
        <v>128.22</v>
      </c>
      <c r="BA138" s="72">
        <f t="shared" si="686"/>
        <v>2046.43</v>
      </c>
      <c r="BB138" s="72">
        <f t="shared" si="687"/>
        <v>548.92999999999995</v>
      </c>
      <c r="BC138" s="72">
        <f t="shared" si="688"/>
        <v>8760.9599999999991</v>
      </c>
      <c r="BD138" s="72">
        <f t="shared" si="689"/>
        <v>2296.7199999999998</v>
      </c>
      <c r="BE138" s="85">
        <f t="shared" si="690"/>
        <v>11057.68</v>
      </c>
    </row>
    <row r="139" spans="1:57" s="41" customFormat="1" ht="39" customHeight="1" x14ac:dyDescent="0.2">
      <c r="A139" s="138" t="s">
        <v>199</v>
      </c>
      <c r="B139" s="121" t="s">
        <v>88</v>
      </c>
      <c r="C139" s="122" t="s">
        <v>0</v>
      </c>
      <c r="D139" s="91">
        <v>114.1</v>
      </c>
      <c r="E139" s="26">
        <v>8</v>
      </c>
      <c r="F139" s="72">
        <f>ROUND($D$139*E139,2)</f>
        <v>912.8</v>
      </c>
      <c r="G139" s="31">
        <v>10.37</v>
      </c>
      <c r="H139" s="72">
        <f>ROUND($D$139*G139,2)</f>
        <v>1183.22</v>
      </c>
      <c r="I139" s="72">
        <f t="shared" si="664"/>
        <v>18.37</v>
      </c>
      <c r="J139" s="72">
        <f t="shared" si="664"/>
        <v>2096.02</v>
      </c>
      <c r="K139" s="88">
        <v>0.3</v>
      </c>
      <c r="L139" s="72">
        <f t="shared" si="665"/>
        <v>628.80999999999995</v>
      </c>
      <c r="M139" s="85">
        <f t="shared" si="666"/>
        <v>2724.83</v>
      </c>
      <c r="N139" s="26">
        <v>7.42</v>
      </c>
      <c r="O139" s="72">
        <f>ROUND($D$139*N139,2)</f>
        <v>846.62</v>
      </c>
      <c r="P139" s="31">
        <v>36.22</v>
      </c>
      <c r="Q139" s="72">
        <f>ROUND($D$139*P139,2)</f>
        <v>4132.7</v>
      </c>
      <c r="R139" s="72">
        <f t="shared" si="667"/>
        <v>43.64</v>
      </c>
      <c r="S139" s="72">
        <f t="shared" si="668"/>
        <v>4979.32</v>
      </c>
      <c r="T139" s="88">
        <v>0.21</v>
      </c>
      <c r="U139" s="72">
        <f t="shared" si="669"/>
        <v>1045.6600000000001</v>
      </c>
      <c r="V139" s="85">
        <f t="shared" si="670"/>
        <v>6024.98</v>
      </c>
      <c r="W139" s="26">
        <v>2.2400000000000002</v>
      </c>
      <c r="X139" s="72">
        <f>ROUND($D$139*W139,2)</f>
        <v>255.58</v>
      </c>
      <c r="Y139" s="31">
        <v>11.2</v>
      </c>
      <c r="Z139" s="72">
        <f>ROUND($D$139*Y139,2)</f>
        <v>1277.92</v>
      </c>
      <c r="AA139" s="72">
        <f t="shared" si="671"/>
        <v>13.44</v>
      </c>
      <c r="AB139" s="72">
        <f t="shared" si="672"/>
        <v>1533.5</v>
      </c>
      <c r="AC139" s="88">
        <v>0.3</v>
      </c>
      <c r="AD139" s="72">
        <f t="shared" si="673"/>
        <v>460.05</v>
      </c>
      <c r="AE139" s="85">
        <f t="shared" si="674"/>
        <v>1993.55</v>
      </c>
      <c r="AF139" s="26">
        <v>0</v>
      </c>
      <c r="AG139" s="72">
        <f>ROUND($D$139*AF139,2)</f>
        <v>0</v>
      </c>
      <c r="AH139" s="31">
        <v>8.5</v>
      </c>
      <c r="AI139" s="72">
        <f>ROUND($D$139*AH139,2)</f>
        <v>969.85</v>
      </c>
      <c r="AJ139" s="72">
        <f t="shared" si="675"/>
        <v>8.5</v>
      </c>
      <c r="AK139" s="72">
        <f t="shared" si="676"/>
        <v>969.85</v>
      </c>
      <c r="AL139" s="88">
        <v>0.3</v>
      </c>
      <c r="AM139" s="72">
        <f t="shared" si="677"/>
        <v>290.95999999999998</v>
      </c>
      <c r="AN139" s="85">
        <f t="shared" si="678"/>
        <v>1260.81</v>
      </c>
      <c r="AO139" s="26">
        <v>0</v>
      </c>
      <c r="AP139" s="72">
        <f>ROUND($D$139*AO139,2)</f>
        <v>0</v>
      </c>
      <c r="AQ139" s="31">
        <v>0</v>
      </c>
      <c r="AR139" s="72">
        <f>ROUND($D$139*AQ139,2)</f>
        <v>0</v>
      </c>
      <c r="AS139" s="72">
        <f t="shared" si="679"/>
        <v>0</v>
      </c>
      <c r="AT139" s="72">
        <f t="shared" si="680"/>
        <v>0</v>
      </c>
      <c r="AU139" s="88">
        <v>0</v>
      </c>
      <c r="AV139" s="72">
        <f t="shared" si="681"/>
        <v>0</v>
      </c>
      <c r="AW139" s="85">
        <f t="shared" si="682"/>
        <v>0</v>
      </c>
      <c r="AX139" s="161">
        <f t="shared" si="683"/>
        <v>4.42</v>
      </c>
      <c r="AY139" s="72">
        <f t="shared" si="684"/>
        <v>503.75</v>
      </c>
      <c r="AZ139" s="72">
        <f t="shared" si="685"/>
        <v>16.57</v>
      </c>
      <c r="BA139" s="72">
        <f t="shared" si="686"/>
        <v>1890.92</v>
      </c>
      <c r="BB139" s="72">
        <f t="shared" si="687"/>
        <v>20.99</v>
      </c>
      <c r="BC139" s="72">
        <f t="shared" si="688"/>
        <v>2394.67</v>
      </c>
      <c r="BD139" s="72">
        <f t="shared" si="689"/>
        <v>606.37</v>
      </c>
      <c r="BE139" s="85">
        <f t="shared" si="690"/>
        <v>3001.04</v>
      </c>
    </row>
    <row r="140" spans="1:57" s="41" customFormat="1" ht="39" customHeight="1" x14ac:dyDescent="0.2">
      <c r="A140" s="138" t="s">
        <v>201</v>
      </c>
      <c r="B140" s="121" t="s">
        <v>132</v>
      </c>
      <c r="C140" s="122" t="s">
        <v>0</v>
      </c>
      <c r="D140" s="91">
        <v>114.1</v>
      </c>
      <c r="E140" s="26">
        <v>24.94</v>
      </c>
      <c r="F140" s="72">
        <f>ROUND($D$140*E140,2)</f>
        <v>2845.65</v>
      </c>
      <c r="G140" s="31">
        <v>16.63</v>
      </c>
      <c r="H140" s="72">
        <f>ROUND($D$140*G140,2)</f>
        <v>1897.48</v>
      </c>
      <c r="I140" s="72">
        <f t="shared" si="664"/>
        <v>41.57</v>
      </c>
      <c r="J140" s="72">
        <f t="shared" si="664"/>
        <v>4743.13</v>
      </c>
      <c r="K140" s="88">
        <v>0.3</v>
      </c>
      <c r="L140" s="72">
        <f t="shared" si="665"/>
        <v>1422.94</v>
      </c>
      <c r="M140" s="85">
        <f t="shared" si="666"/>
        <v>6166.07</v>
      </c>
      <c r="N140" s="26">
        <v>18.510000000000002</v>
      </c>
      <c r="O140" s="72">
        <f>ROUND($D$140*N140,2)</f>
        <v>2111.9899999999998</v>
      </c>
      <c r="P140" s="31">
        <v>26.63</v>
      </c>
      <c r="Q140" s="72">
        <f>ROUND($D$140*P140,2)</f>
        <v>3038.48</v>
      </c>
      <c r="R140" s="72">
        <f t="shared" si="667"/>
        <v>45.14</v>
      </c>
      <c r="S140" s="72">
        <f t="shared" si="668"/>
        <v>5150.47</v>
      </c>
      <c r="T140" s="88">
        <v>0.21</v>
      </c>
      <c r="U140" s="72">
        <f t="shared" si="669"/>
        <v>1081.5999999999999</v>
      </c>
      <c r="V140" s="85">
        <f t="shared" si="670"/>
        <v>6232.07</v>
      </c>
      <c r="W140" s="26">
        <v>11.2</v>
      </c>
      <c r="X140" s="72">
        <f>ROUND($D$140*W140,2)</f>
        <v>1277.92</v>
      </c>
      <c r="Y140" s="31">
        <v>22.4</v>
      </c>
      <c r="Z140" s="72">
        <f>ROUND($D$140*Y140,2)</f>
        <v>2555.84</v>
      </c>
      <c r="AA140" s="72">
        <f t="shared" si="671"/>
        <v>33.6</v>
      </c>
      <c r="AB140" s="72">
        <f t="shared" si="672"/>
        <v>3833.76</v>
      </c>
      <c r="AC140" s="88">
        <v>0.3</v>
      </c>
      <c r="AD140" s="72">
        <f t="shared" si="673"/>
        <v>1150.1300000000001</v>
      </c>
      <c r="AE140" s="85">
        <f t="shared" si="674"/>
        <v>4983.8900000000003</v>
      </c>
      <c r="AF140" s="26">
        <v>30.6</v>
      </c>
      <c r="AG140" s="72">
        <f>ROUND($D$140*AF140,2)</f>
        <v>3491.46</v>
      </c>
      <c r="AH140" s="31">
        <v>7.65</v>
      </c>
      <c r="AI140" s="72">
        <f>ROUND($D$140*AH140,2)</f>
        <v>872.87</v>
      </c>
      <c r="AJ140" s="72">
        <f t="shared" si="675"/>
        <v>38.25</v>
      </c>
      <c r="AK140" s="72">
        <f t="shared" si="676"/>
        <v>4364.33</v>
      </c>
      <c r="AL140" s="88">
        <v>0.3</v>
      </c>
      <c r="AM140" s="72">
        <f t="shared" si="677"/>
        <v>1309.3</v>
      </c>
      <c r="AN140" s="85">
        <f t="shared" si="678"/>
        <v>5673.63</v>
      </c>
      <c r="AO140" s="26">
        <v>0</v>
      </c>
      <c r="AP140" s="72">
        <f>ROUND($D$140*AO140,2)</f>
        <v>0</v>
      </c>
      <c r="AQ140" s="31">
        <v>0</v>
      </c>
      <c r="AR140" s="72">
        <f>ROUND($D$140*AQ140,2)</f>
        <v>0</v>
      </c>
      <c r="AS140" s="72">
        <f t="shared" si="679"/>
        <v>0</v>
      </c>
      <c r="AT140" s="72">
        <f t="shared" si="680"/>
        <v>0</v>
      </c>
      <c r="AU140" s="88">
        <v>0</v>
      </c>
      <c r="AV140" s="72">
        <f t="shared" si="681"/>
        <v>0</v>
      </c>
      <c r="AW140" s="85">
        <f t="shared" si="682"/>
        <v>0</v>
      </c>
      <c r="AX140" s="161">
        <f t="shared" si="683"/>
        <v>21.31</v>
      </c>
      <c r="AY140" s="72">
        <f t="shared" si="684"/>
        <v>2431.7600000000002</v>
      </c>
      <c r="AZ140" s="72">
        <f t="shared" si="685"/>
        <v>18.329999999999998</v>
      </c>
      <c r="BA140" s="72">
        <f t="shared" si="686"/>
        <v>2091.17</v>
      </c>
      <c r="BB140" s="72">
        <f t="shared" si="687"/>
        <v>39.64</v>
      </c>
      <c r="BC140" s="72">
        <f t="shared" si="688"/>
        <v>4522.92</v>
      </c>
      <c r="BD140" s="72">
        <f t="shared" si="689"/>
        <v>1240.99</v>
      </c>
      <c r="BE140" s="85">
        <f t="shared" si="690"/>
        <v>5763.91</v>
      </c>
    </row>
    <row r="141" spans="1:57" s="41" customFormat="1" ht="39" customHeight="1" x14ac:dyDescent="0.2">
      <c r="A141" s="138" t="s">
        <v>202</v>
      </c>
      <c r="B141" s="121" t="s">
        <v>205</v>
      </c>
      <c r="C141" s="122" t="s">
        <v>0</v>
      </c>
      <c r="D141" s="91">
        <v>114.1</v>
      </c>
      <c r="E141" s="26">
        <v>6.67</v>
      </c>
      <c r="F141" s="72">
        <f>ROUND($D$141*E141,2)</f>
        <v>761.05</v>
      </c>
      <c r="G141" s="31">
        <v>4.45</v>
      </c>
      <c r="H141" s="72">
        <f>ROUND($D$141*G141,2)</f>
        <v>507.75</v>
      </c>
      <c r="I141" s="72">
        <f t="shared" si="664"/>
        <v>11.12</v>
      </c>
      <c r="J141" s="72">
        <f t="shared" si="664"/>
        <v>1268.8</v>
      </c>
      <c r="K141" s="88">
        <v>0.3</v>
      </c>
      <c r="L141" s="72">
        <f t="shared" si="665"/>
        <v>380.64</v>
      </c>
      <c r="M141" s="85">
        <f t="shared" si="666"/>
        <v>1649.44</v>
      </c>
      <c r="N141" s="26">
        <v>3.72</v>
      </c>
      <c r="O141" s="72">
        <f>ROUND($D$141*N141,2)</f>
        <v>424.45</v>
      </c>
      <c r="P141" s="31">
        <v>4.54</v>
      </c>
      <c r="Q141" s="72">
        <f>ROUND($D$141*P141,2)</f>
        <v>518.01</v>
      </c>
      <c r="R141" s="72">
        <f t="shared" si="667"/>
        <v>8.26</v>
      </c>
      <c r="S141" s="72">
        <f t="shared" si="668"/>
        <v>942.46</v>
      </c>
      <c r="T141" s="88">
        <v>0.21</v>
      </c>
      <c r="U141" s="72">
        <f t="shared" si="669"/>
        <v>197.92</v>
      </c>
      <c r="V141" s="85">
        <f t="shared" si="670"/>
        <v>1140.3800000000001</v>
      </c>
      <c r="W141" s="26">
        <v>1.76</v>
      </c>
      <c r="X141" s="72">
        <f>ROUND($D$141*W141,2)</f>
        <v>200.82</v>
      </c>
      <c r="Y141" s="31">
        <v>2.2400000000000002</v>
      </c>
      <c r="Z141" s="72">
        <f>ROUND($D$141*Y141,2)</f>
        <v>255.58</v>
      </c>
      <c r="AA141" s="72">
        <f t="shared" si="671"/>
        <v>4</v>
      </c>
      <c r="AB141" s="72">
        <f t="shared" si="672"/>
        <v>456.4</v>
      </c>
      <c r="AC141" s="88">
        <v>0.3</v>
      </c>
      <c r="AD141" s="72">
        <f t="shared" si="673"/>
        <v>136.91999999999999</v>
      </c>
      <c r="AE141" s="85">
        <f t="shared" si="674"/>
        <v>593.32000000000005</v>
      </c>
      <c r="AF141" s="26">
        <v>3.23</v>
      </c>
      <c r="AG141" s="72">
        <f>ROUND($D$141*AF141,2)</f>
        <v>368.54</v>
      </c>
      <c r="AH141" s="31">
        <v>10.71</v>
      </c>
      <c r="AI141" s="72">
        <f>ROUND($D$141*AH141,2)</f>
        <v>1222.01</v>
      </c>
      <c r="AJ141" s="72">
        <f t="shared" si="675"/>
        <v>13.94</v>
      </c>
      <c r="AK141" s="72">
        <f t="shared" si="676"/>
        <v>1590.55</v>
      </c>
      <c r="AL141" s="88">
        <v>0.3</v>
      </c>
      <c r="AM141" s="72">
        <f t="shared" si="677"/>
        <v>477.17</v>
      </c>
      <c r="AN141" s="85">
        <f t="shared" si="678"/>
        <v>2067.7199999999998</v>
      </c>
      <c r="AO141" s="26">
        <v>0</v>
      </c>
      <c r="AP141" s="72">
        <f>ROUND($D$141*AO141,2)</f>
        <v>0</v>
      </c>
      <c r="AQ141" s="31">
        <v>0</v>
      </c>
      <c r="AR141" s="72">
        <f>ROUND($D$141*AQ141,2)</f>
        <v>0</v>
      </c>
      <c r="AS141" s="72">
        <f t="shared" si="679"/>
        <v>0</v>
      </c>
      <c r="AT141" s="72">
        <f t="shared" si="680"/>
        <v>0</v>
      </c>
      <c r="AU141" s="88">
        <v>0</v>
      </c>
      <c r="AV141" s="72">
        <f t="shared" si="681"/>
        <v>0</v>
      </c>
      <c r="AW141" s="85">
        <f t="shared" si="682"/>
        <v>0</v>
      </c>
      <c r="AX141" s="161">
        <f t="shared" si="683"/>
        <v>3.85</v>
      </c>
      <c r="AY141" s="72">
        <f t="shared" si="684"/>
        <v>438.72</v>
      </c>
      <c r="AZ141" s="72">
        <f t="shared" si="685"/>
        <v>5.49</v>
      </c>
      <c r="BA141" s="72">
        <f t="shared" si="686"/>
        <v>625.84</v>
      </c>
      <c r="BB141" s="72">
        <f t="shared" si="687"/>
        <v>9.33</v>
      </c>
      <c r="BC141" s="72">
        <f t="shared" si="688"/>
        <v>1064.55</v>
      </c>
      <c r="BD141" s="72">
        <f t="shared" si="689"/>
        <v>298.16000000000003</v>
      </c>
      <c r="BE141" s="85">
        <f t="shared" si="690"/>
        <v>1362.71</v>
      </c>
    </row>
    <row r="142" spans="1:57" s="41" customFormat="1" ht="39" customHeight="1" x14ac:dyDescent="0.2">
      <c r="A142" s="138" t="s">
        <v>203</v>
      </c>
      <c r="B142" s="121" t="s">
        <v>136</v>
      </c>
      <c r="C142" s="122" t="s">
        <v>0</v>
      </c>
      <c r="D142" s="91">
        <v>1141</v>
      </c>
      <c r="E142" s="26">
        <v>1.94</v>
      </c>
      <c r="F142" s="72">
        <f>ROUND($D$142*E142,2)</f>
        <v>2213.54</v>
      </c>
      <c r="G142" s="31">
        <v>1.29</v>
      </c>
      <c r="H142" s="72">
        <f>ROUND($D$142*G142,2)</f>
        <v>1471.89</v>
      </c>
      <c r="I142" s="72">
        <f t="shared" si="664"/>
        <v>3.23</v>
      </c>
      <c r="J142" s="72">
        <f t="shared" si="664"/>
        <v>3685.43</v>
      </c>
      <c r="K142" s="88">
        <v>0.3</v>
      </c>
      <c r="L142" s="72">
        <f t="shared" si="665"/>
        <v>1105.6300000000001</v>
      </c>
      <c r="M142" s="85">
        <f t="shared" si="666"/>
        <v>4791.0600000000004</v>
      </c>
      <c r="N142" s="26">
        <v>2.0499999999999998</v>
      </c>
      <c r="O142" s="72">
        <f>ROUND($D$142*N142,2)</f>
        <v>2339.0500000000002</v>
      </c>
      <c r="P142" s="31">
        <v>2.5</v>
      </c>
      <c r="Q142" s="72">
        <f>ROUND($D$142*P142,2)</f>
        <v>2852.5</v>
      </c>
      <c r="R142" s="72">
        <f t="shared" si="667"/>
        <v>4.55</v>
      </c>
      <c r="S142" s="72">
        <f t="shared" si="668"/>
        <v>5191.55</v>
      </c>
      <c r="T142" s="88">
        <v>0.21</v>
      </c>
      <c r="U142" s="72">
        <f t="shared" si="669"/>
        <v>1090.23</v>
      </c>
      <c r="V142" s="85">
        <f t="shared" si="670"/>
        <v>6281.78</v>
      </c>
      <c r="W142" s="26">
        <v>1.1100000000000001</v>
      </c>
      <c r="X142" s="72">
        <f>ROUND($D$142*W142,2)</f>
        <v>1266.51</v>
      </c>
      <c r="Y142" s="31">
        <v>2.52</v>
      </c>
      <c r="Z142" s="72">
        <f>ROUND($D$142*Y142,2)</f>
        <v>2875.32</v>
      </c>
      <c r="AA142" s="72">
        <f t="shared" si="671"/>
        <v>3.63</v>
      </c>
      <c r="AB142" s="72">
        <f t="shared" si="672"/>
        <v>4141.83</v>
      </c>
      <c r="AC142" s="88">
        <v>0.3</v>
      </c>
      <c r="AD142" s="72">
        <f t="shared" si="673"/>
        <v>1242.55</v>
      </c>
      <c r="AE142" s="85">
        <f t="shared" si="674"/>
        <v>5384.38</v>
      </c>
      <c r="AF142" s="26">
        <v>2.04</v>
      </c>
      <c r="AG142" s="72">
        <f>ROUND($D$142*AF142,2)</f>
        <v>2327.64</v>
      </c>
      <c r="AH142" s="31">
        <v>7.65</v>
      </c>
      <c r="AI142" s="72">
        <f>ROUND($D$142*AH142,2)</f>
        <v>8728.65</v>
      </c>
      <c r="AJ142" s="72">
        <f t="shared" si="675"/>
        <v>9.69</v>
      </c>
      <c r="AK142" s="72">
        <f t="shared" si="676"/>
        <v>11056.29</v>
      </c>
      <c r="AL142" s="88">
        <v>0.3</v>
      </c>
      <c r="AM142" s="72">
        <f t="shared" si="677"/>
        <v>3316.89</v>
      </c>
      <c r="AN142" s="85">
        <f t="shared" si="678"/>
        <v>14373.18</v>
      </c>
      <c r="AO142" s="26">
        <v>0</v>
      </c>
      <c r="AP142" s="72">
        <f>ROUND($D$142*AO142,2)</f>
        <v>0</v>
      </c>
      <c r="AQ142" s="31">
        <v>0</v>
      </c>
      <c r="AR142" s="72">
        <f>ROUND($D$142*AQ142,2)</f>
        <v>0</v>
      </c>
      <c r="AS142" s="72">
        <f t="shared" si="679"/>
        <v>0</v>
      </c>
      <c r="AT142" s="72">
        <f t="shared" si="680"/>
        <v>0</v>
      </c>
      <c r="AU142" s="88">
        <v>0</v>
      </c>
      <c r="AV142" s="72">
        <f t="shared" si="681"/>
        <v>0</v>
      </c>
      <c r="AW142" s="85">
        <f t="shared" si="682"/>
        <v>0</v>
      </c>
      <c r="AX142" s="161">
        <f t="shared" si="683"/>
        <v>1.79</v>
      </c>
      <c r="AY142" s="72">
        <f t="shared" si="684"/>
        <v>2036.69</v>
      </c>
      <c r="AZ142" s="72">
        <f t="shared" si="685"/>
        <v>3.49</v>
      </c>
      <c r="BA142" s="72">
        <f t="shared" si="686"/>
        <v>3982.09</v>
      </c>
      <c r="BB142" s="72">
        <f t="shared" si="687"/>
        <v>5.28</v>
      </c>
      <c r="BC142" s="72">
        <f t="shared" si="688"/>
        <v>6018.78</v>
      </c>
      <c r="BD142" s="72">
        <f t="shared" si="689"/>
        <v>1688.83</v>
      </c>
      <c r="BE142" s="85">
        <f t="shared" si="690"/>
        <v>7707.61</v>
      </c>
    </row>
    <row r="143" spans="1:57" s="41" customFormat="1" ht="39" customHeight="1" thickBot="1" x14ac:dyDescent="0.25">
      <c r="A143" s="138" t="s">
        <v>204</v>
      </c>
      <c r="B143" s="121" t="s">
        <v>181</v>
      </c>
      <c r="C143" s="122" t="s">
        <v>0</v>
      </c>
      <c r="D143" s="91">
        <v>1141</v>
      </c>
      <c r="E143" s="26">
        <v>6.11</v>
      </c>
      <c r="F143" s="72">
        <f>ROUND($D$143*E143,2)</f>
        <v>6971.51</v>
      </c>
      <c r="G143" s="31">
        <v>4.07</v>
      </c>
      <c r="H143" s="72">
        <f>ROUND($D$143*G143,2)</f>
        <v>4643.87</v>
      </c>
      <c r="I143" s="72">
        <f t="shared" si="664"/>
        <v>10.18</v>
      </c>
      <c r="J143" s="72">
        <f t="shared" si="664"/>
        <v>11615.38</v>
      </c>
      <c r="K143" s="88">
        <v>0.3</v>
      </c>
      <c r="L143" s="72">
        <f t="shared" si="665"/>
        <v>3484.61</v>
      </c>
      <c r="M143" s="85">
        <f t="shared" si="666"/>
        <v>15099.99</v>
      </c>
      <c r="N143" s="26">
        <v>6.68</v>
      </c>
      <c r="O143" s="72">
        <f>ROUND($D$143*N143,2)</f>
        <v>7621.88</v>
      </c>
      <c r="P143" s="31">
        <v>7.54</v>
      </c>
      <c r="Q143" s="72">
        <f>ROUND($D$143*P143,2)</f>
        <v>8603.14</v>
      </c>
      <c r="R143" s="72">
        <f t="shared" si="667"/>
        <v>14.22</v>
      </c>
      <c r="S143" s="72">
        <f t="shared" si="668"/>
        <v>16225.02</v>
      </c>
      <c r="T143" s="88">
        <v>0.21</v>
      </c>
      <c r="U143" s="72">
        <f t="shared" si="669"/>
        <v>3407.25</v>
      </c>
      <c r="V143" s="85">
        <f t="shared" si="670"/>
        <v>19632.27</v>
      </c>
      <c r="W143" s="26">
        <v>5</v>
      </c>
      <c r="X143" s="72">
        <f>ROUND($D$143*W143,2)</f>
        <v>5705</v>
      </c>
      <c r="Y143" s="31">
        <v>5.6</v>
      </c>
      <c r="Z143" s="72">
        <f>ROUND($D$143*Y143,2)</f>
        <v>6389.6</v>
      </c>
      <c r="AA143" s="72">
        <f t="shared" si="671"/>
        <v>10.6</v>
      </c>
      <c r="AB143" s="72">
        <f t="shared" si="672"/>
        <v>12094.6</v>
      </c>
      <c r="AC143" s="88">
        <v>0.3</v>
      </c>
      <c r="AD143" s="72">
        <f t="shared" si="673"/>
        <v>3628.38</v>
      </c>
      <c r="AE143" s="85">
        <f t="shared" si="674"/>
        <v>15722.98</v>
      </c>
      <c r="AF143" s="26">
        <v>6.63</v>
      </c>
      <c r="AG143" s="72">
        <f>ROUND($D$143*AF143,2)</f>
        <v>7564.83</v>
      </c>
      <c r="AH143" s="31">
        <v>7.65</v>
      </c>
      <c r="AI143" s="72">
        <f>ROUND($D$143*AH143,2)</f>
        <v>8728.65</v>
      </c>
      <c r="AJ143" s="72">
        <f t="shared" si="675"/>
        <v>14.28</v>
      </c>
      <c r="AK143" s="72">
        <f t="shared" si="676"/>
        <v>16293.48</v>
      </c>
      <c r="AL143" s="88">
        <v>0.3</v>
      </c>
      <c r="AM143" s="72">
        <f t="shared" si="677"/>
        <v>4888.04</v>
      </c>
      <c r="AN143" s="85">
        <f t="shared" si="678"/>
        <v>21181.52</v>
      </c>
      <c r="AO143" s="26">
        <v>0</v>
      </c>
      <c r="AP143" s="72">
        <f>ROUND($D$143*AO143,2)</f>
        <v>0</v>
      </c>
      <c r="AQ143" s="31">
        <v>0</v>
      </c>
      <c r="AR143" s="72">
        <f>ROUND($D$143*AQ143,2)</f>
        <v>0</v>
      </c>
      <c r="AS143" s="72">
        <f t="shared" si="679"/>
        <v>0</v>
      </c>
      <c r="AT143" s="72">
        <f t="shared" si="680"/>
        <v>0</v>
      </c>
      <c r="AU143" s="88">
        <v>0</v>
      </c>
      <c r="AV143" s="72">
        <f t="shared" si="681"/>
        <v>0</v>
      </c>
      <c r="AW143" s="85">
        <f t="shared" si="682"/>
        <v>0</v>
      </c>
      <c r="AX143" s="161">
        <f t="shared" si="683"/>
        <v>6.11</v>
      </c>
      <c r="AY143" s="72">
        <f t="shared" si="684"/>
        <v>6965.81</v>
      </c>
      <c r="AZ143" s="72">
        <f t="shared" si="685"/>
        <v>6.22</v>
      </c>
      <c r="BA143" s="72">
        <f t="shared" si="686"/>
        <v>7091.32</v>
      </c>
      <c r="BB143" s="72">
        <f t="shared" si="687"/>
        <v>12.32</v>
      </c>
      <c r="BC143" s="72">
        <f t="shared" si="688"/>
        <v>14057.12</v>
      </c>
      <c r="BD143" s="72">
        <f t="shared" si="689"/>
        <v>3852.07</v>
      </c>
      <c r="BE143" s="85">
        <f t="shared" si="690"/>
        <v>17909.189999999999</v>
      </c>
    </row>
    <row r="144" spans="1:57" s="3" customFormat="1" ht="39" customHeight="1" thickBot="1" x14ac:dyDescent="0.25">
      <c r="A144" s="19"/>
      <c r="B144" s="20"/>
      <c r="C144" s="21"/>
      <c r="D144" s="22"/>
      <c r="E144" s="23"/>
      <c r="F144" s="23"/>
      <c r="G144" s="23"/>
      <c r="H144" s="23"/>
      <c r="I144" s="23"/>
      <c r="J144" s="23"/>
      <c r="K144" s="23"/>
      <c r="L144" s="23"/>
      <c r="M144" s="23"/>
      <c r="N144" s="23"/>
      <c r="O144" s="23"/>
      <c r="P144" s="23"/>
      <c r="Q144" s="23"/>
      <c r="R144" s="23"/>
      <c r="S144" s="23"/>
      <c r="T144" s="23"/>
      <c r="U144" s="23"/>
      <c r="V144" s="23"/>
      <c r="W144" s="23"/>
      <c r="X144" s="23"/>
      <c r="Y144" s="23"/>
      <c r="Z144" s="23"/>
      <c r="AA144" s="23"/>
      <c r="AB144" s="23"/>
      <c r="AC144" s="23"/>
      <c r="AD144" s="23"/>
      <c r="AE144" s="23"/>
      <c r="AF144" s="23"/>
      <c r="AG144" s="23"/>
      <c r="AH144" s="23"/>
      <c r="AI144" s="23"/>
      <c r="AJ144" s="23"/>
      <c r="AK144" s="23"/>
      <c r="AL144" s="23"/>
      <c r="AM144" s="23"/>
      <c r="AN144" s="23"/>
      <c r="AO144" s="23"/>
      <c r="AP144" s="23"/>
      <c r="AQ144" s="23"/>
      <c r="AR144" s="23"/>
      <c r="AS144" s="23"/>
      <c r="AT144" s="23"/>
      <c r="AU144" s="23"/>
      <c r="AV144" s="23"/>
      <c r="AW144" s="23"/>
      <c r="AX144" s="23"/>
      <c r="AY144" s="23"/>
      <c r="AZ144" s="23"/>
      <c r="BA144" s="23"/>
      <c r="BB144" s="23"/>
      <c r="BC144" s="23"/>
      <c r="BD144" s="23"/>
      <c r="BE144" s="23"/>
    </row>
    <row r="145" spans="1:57" s="40" customFormat="1" ht="39" customHeight="1" thickBot="1" x14ac:dyDescent="0.25">
      <c r="A145" s="147" t="s">
        <v>206</v>
      </c>
      <c r="B145" s="236" t="s">
        <v>291</v>
      </c>
      <c r="C145" s="237"/>
      <c r="D145" s="238"/>
      <c r="E145" s="155">
        <f t="shared" ref="E145:L145" si="691">SUM(E146:E154)</f>
        <v>7526.53</v>
      </c>
      <c r="F145" s="156">
        <f t="shared" ref="F145" si="692">SUM(F146:F154)</f>
        <v>35489.89</v>
      </c>
      <c r="G145" s="156">
        <f t="shared" si="691"/>
        <v>2267.52</v>
      </c>
      <c r="H145" s="156">
        <f t="shared" ref="H145" si="693">SUM(H146:H154)</f>
        <v>18433.41</v>
      </c>
      <c r="I145" s="156">
        <f t="shared" si="691"/>
        <v>9794.0499999999993</v>
      </c>
      <c r="J145" s="156">
        <f t="shared" si="691"/>
        <v>53923.3</v>
      </c>
      <c r="K145" s="156"/>
      <c r="L145" s="156">
        <f t="shared" si="691"/>
        <v>16176.99</v>
      </c>
      <c r="M145" s="17">
        <f>SUM(M146:M154)</f>
        <v>70100.289999999994</v>
      </c>
      <c r="N145" s="155">
        <f t="shared" ref="N145:S145" si="694">SUM(N146:N154)</f>
        <v>4019.18</v>
      </c>
      <c r="O145" s="156">
        <f t="shared" ref="O145" si="695">SUM(O146:O154)</f>
        <v>21777.34</v>
      </c>
      <c r="P145" s="156">
        <f t="shared" si="694"/>
        <v>1197.5899999999999</v>
      </c>
      <c r="Q145" s="156">
        <f t="shared" ref="Q145" si="696">SUM(Q146:Q154)</f>
        <v>14198.85</v>
      </c>
      <c r="R145" s="156">
        <f t="shared" si="694"/>
        <v>5216.7700000000004</v>
      </c>
      <c r="S145" s="156">
        <f t="shared" si="694"/>
        <v>35976.19</v>
      </c>
      <c r="T145" s="156"/>
      <c r="U145" s="156">
        <f t="shared" ref="U145" si="697">SUM(U146:U154)</f>
        <v>5598.75</v>
      </c>
      <c r="V145" s="17">
        <f>SUM(V146:V154)</f>
        <v>41574.94</v>
      </c>
      <c r="W145" s="155">
        <f t="shared" ref="W145:AB145" si="698">SUM(W146:W154)</f>
        <v>1367.25</v>
      </c>
      <c r="X145" s="156">
        <f t="shared" ref="X145" si="699">SUM(X146:X154)</f>
        <v>28542.26</v>
      </c>
      <c r="Y145" s="156">
        <f t="shared" si="698"/>
        <v>1508.17</v>
      </c>
      <c r="Z145" s="156">
        <f t="shared" ref="Z145" si="700">SUM(Z146:Z154)</f>
        <v>20331.68</v>
      </c>
      <c r="AA145" s="156">
        <f t="shared" si="698"/>
        <v>2875.42</v>
      </c>
      <c r="AB145" s="156">
        <f t="shared" si="698"/>
        <v>48873.94</v>
      </c>
      <c r="AC145" s="156"/>
      <c r="AD145" s="156">
        <f t="shared" ref="AD145" si="701">SUM(AD146:AD154)</f>
        <v>14662.18</v>
      </c>
      <c r="AE145" s="17">
        <f>SUM(AE146:AE154)</f>
        <v>63536.12</v>
      </c>
      <c r="AF145" s="155">
        <f t="shared" ref="AF145:AK145" si="702">SUM(AF146:AF154)</f>
        <v>5279.86</v>
      </c>
      <c r="AG145" s="156">
        <f t="shared" ref="AG145" si="703">SUM(AG146:AG154)</f>
        <v>46809.5</v>
      </c>
      <c r="AH145" s="156">
        <f t="shared" si="702"/>
        <v>1259.3599999999999</v>
      </c>
      <c r="AI145" s="156">
        <f t="shared" ref="AI145" si="704">SUM(AI146:AI154)</f>
        <v>15266</v>
      </c>
      <c r="AJ145" s="156">
        <f t="shared" si="702"/>
        <v>6539.22</v>
      </c>
      <c r="AK145" s="156">
        <f t="shared" si="702"/>
        <v>62075.5</v>
      </c>
      <c r="AL145" s="156"/>
      <c r="AM145" s="156">
        <f t="shared" ref="AM145" si="705">SUM(AM146:AM154)</f>
        <v>18622.650000000001</v>
      </c>
      <c r="AN145" s="17">
        <f>SUM(AN146:AN154)</f>
        <v>80698.149999999994</v>
      </c>
      <c r="AO145" s="155">
        <f t="shared" ref="AO145:AT145" si="706">SUM(AO146:AO154)</f>
        <v>0</v>
      </c>
      <c r="AP145" s="156">
        <f t="shared" ref="AP145" si="707">SUM(AP146:AP154)</f>
        <v>0</v>
      </c>
      <c r="AQ145" s="156">
        <f t="shared" si="706"/>
        <v>0</v>
      </c>
      <c r="AR145" s="156">
        <f t="shared" ref="AR145" si="708">SUM(AR146:AR154)</f>
        <v>0</v>
      </c>
      <c r="AS145" s="156">
        <f t="shared" si="706"/>
        <v>0</v>
      </c>
      <c r="AT145" s="156">
        <f t="shared" si="706"/>
        <v>0</v>
      </c>
      <c r="AU145" s="156"/>
      <c r="AV145" s="156">
        <f t="shared" ref="AV145" si="709">SUM(AV146:AV154)</f>
        <v>0</v>
      </c>
      <c r="AW145" s="17">
        <f>SUM(AW146:AW154)</f>
        <v>0</v>
      </c>
      <c r="AX145" s="155">
        <f t="shared" ref="AX145:BC145" si="710">SUM(AX146:AX154)</f>
        <v>4548.21</v>
      </c>
      <c r="AY145" s="156">
        <f t="shared" si="710"/>
        <v>33154.75</v>
      </c>
      <c r="AZ145" s="156">
        <f t="shared" si="710"/>
        <v>1558.16</v>
      </c>
      <c r="BA145" s="156">
        <f t="shared" si="710"/>
        <v>17057.48</v>
      </c>
      <c r="BB145" s="156">
        <f t="shared" si="710"/>
        <v>6106.36</v>
      </c>
      <c r="BC145" s="156">
        <f t="shared" si="710"/>
        <v>50212.23</v>
      </c>
      <c r="BD145" s="156">
        <f t="shared" ref="BD145" si="711">SUM(BD146:BD154)</f>
        <v>13765.16</v>
      </c>
      <c r="BE145" s="17">
        <f>SUM(BE146:BE154)</f>
        <v>63977.39</v>
      </c>
    </row>
    <row r="146" spans="1:57" s="41" customFormat="1" ht="39" customHeight="1" x14ac:dyDescent="0.2">
      <c r="A146" s="105" t="s">
        <v>208</v>
      </c>
      <c r="B146" s="121" t="s">
        <v>195</v>
      </c>
      <c r="C146" s="122" t="s">
        <v>0</v>
      </c>
      <c r="D146" s="91">
        <v>52</v>
      </c>
      <c r="E146" s="25">
        <v>208.9</v>
      </c>
      <c r="F146" s="71">
        <f>ROUND($D$146*E146,2)</f>
        <v>10862.8</v>
      </c>
      <c r="G146" s="30">
        <v>139.27000000000001</v>
      </c>
      <c r="H146" s="71">
        <f>ROUND($D$146*G146,2)</f>
        <v>7242.04</v>
      </c>
      <c r="I146" s="71">
        <f t="shared" ref="I146:J154" si="712">E146+G146</f>
        <v>348.17</v>
      </c>
      <c r="J146" s="71">
        <f t="shared" si="712"/>
        <v>18104.84</v>
      </c>
      <c r="K146" s="87">
        <v>0.3</v>
      </c>
      <c r="L146" s="71">
        <f t="shared" ref="L146:L154" si="713">ROUND(J146*K146,2)</f>
        <v>5431.45</v>
      </c>
      <c r="M146" s="84">
        <f t="shared" ref="M146:M154" si="714">J146+L146</f>
        <v>23536.29</v>
      </c>
      <c r="N146" s="25">
        <v>89</v>
      </c>
      <c r="O146" s="71">
        <f>ROUND($D$146*N146,2)</f>
        <v>4628</v>
      </c>
      <c r="P146" s="30">
        <v>48.8</v>
      </c>
      <c r="Q146" s="71">
        <f>ROUND($D$146*P146,2)</f>
        <v>2537.6</v>
      </c>
      <c r="R146" s="71">
        <f t="shared" ref="R146:R154" si="715">N146+P146</f>
        <v>137.80000000000001</v>
      </c>
      <c r="S146" s="71">
        <f t="shared" ref="S146:S154" si="716">O146+Q146</f>
        <v>7165.6</v>
      </c>
      <c r="T146" s="87">
        <v>0.15</v>
      </c>
      <c r="U146" s="71">
        <f t="shared" ref="U146:U154" si="717">ROUND(S146*T146,2)</f>
        <v>1074.8399999999999</v>
      </c>
      <c r="V146" s="84">
        <f t="shared" ref="V146:V154" si="718">S146+U146</f>
        <v>8240.44</v>
      </c>
      <c r="W146" s="25">
        <v>236.54</v>
      </c>
      <c r="X146" s="71">
        <f>ROUND($D$146*W146,2)</f>
        <v>12300.08</v>
      </c>
      <c r="Y146" s="30">
        <v>157.69999999999999</v>
      </c>
      <c r="Z146" s="71">
        <f>ROUND($D$146*Y146,2)</f>
        <v>8200.4</v>
      </c>
      <c r="AA146" s="71">
        <f t="shared" ref="AA146:AA154" si="719">W146+Y146</f>
        <v>394.24</v>
      </c>
      <c r="AB146" s="71">
        <f t="shared" ref="AB146:AB154" si="720">X146+Z146</f>
        <v>20500.48</v>
      </c>
      <c r="AC146" s="87">
        <v>0.3</v>
      </c>
      <c r="AD146" s="71">
        <f t="shared" ref="AD146:AD154" si="721">ROUND(AB146*AC146,2)</f>
        <v>6150.14</v>
      </c>
      <c r="AE146" s="84">
        <f t="shared" ref="AE146:AE154" si="722">AB146+AD146</f>
        <v>26650.62</v>
      </c>
      <c r="AF146" s="25">
        <v>391</v>
      </c>
      <c r="AG146" s="71">
        <f>ROUND($D$146*AF146,2)</f>
        <v>20332</v>
      </c>
      <c r="AH146" s="30">
        <v>119</v>
      </c>
      <c r="AI146" s="71">
        <f>ROUND($D$146*AH146,2)</f>
        <v>6188</v>
      </c>
      <c r="AJ146" s="71">
        <f t="shared" ref="AJ146:AJ154" si="723">AF146+AH146</f>
        <v>510</v>
      </c>
      <c r="AK146" s="71">
        <f t="shared" ref="AK146:AK154" si="724">AG146+AI146</f>
        <v>26520</v>
      </c>
      <c r="AL146" s="87">
        <v>0.3</v>
      </c>
      <c r="AM146" s="71">
        <f t="shared" ref="AM146:AM154" si="725">ROUND(AK146*AL146,2)</f>
        <v>7956</v>
      </c>
      <c r="AN146" s="84">
        <f t="shared" ref="AN146:AN154" si="726">AK146+AM146</f>
        <v>34476</v>
      </c>
      <c r="AO146" s="25">
        <v>0</v>
      </c>
      <c r="AP146" s="71">
        <f>ROUND($D$146*AO146,2)</f>
        <v>0</v>
      </c>
      <c r="AQ146" s="30">
        <v>0</v>
      </c>
      <c r="AR146" s="71">
        <f>ROUND($D$146*AQ146,2)</f>
        <v>0</v>
      </c>
      <c r="AS146" s="71">
        <f t="shared" ref="AS146:AS154" si="727">AO146+AQ146</f>
        <v>0</v>
      </c>
      <c r="AT146" s="71">
        <f t="shared" ref="AT146:AT154" si="728">AP146+AR146</f>
        <v>0</v>
      </c>
      <c r="AU146" s="87">
        <v>0</v>
      </c>
      <c r="AV146" s="71">
        <f t="shared" ref="AV146:AV154" si="729">ROUND(AT146*AU146,2)</f>
        <v>0</v>
      </c>
      <c r="AW146" s="84">
        <f t="shared" ref="AW146:AW154" si="730">AT146+AV146</f>
        <v>0</v>
      </c>
      <c r="AX146" s="160">
        <f t="shared" ref="AX146:AX154" si="731">ROUND((SUM(E146+N146+W146+AF146)/4),2)</f>
        <v>231.36</v>
      </c>
      <c r="AY146" s="71">
        <f t="shared" ref="AY146:AY154" si="732">ROUND(SUM(F146+O146+X146+AG146)/4,2)</f>
        <v>12030.72</v>
      </c>
      <c r="AZ146" s="71">
        <f t="shared" ref="AZ146:AZ154" si="733">ROUND(SUM(G146+P146+Y146+AH146)/4,2)</f>
        <v>116.19</v>
      </c>
      <c r="BA146" s="71">
        <f t="shared" ref="BA146:BA154" si="734">ROUND(SUM(H146+Q146+Z146+AI146)/4,2)</f>
        <v>6042.01</v>
      </c>
      <c r="BB146" s="71">
        <f t="shared" ref="BB146:BB154" si="735">ROUND(SUM(I146+R146+AA146+AJ146)/4,2)</f>
        <v>347.55</v>
      </c>
      <c r="BC146" s="71">
        <f t="shared" ref="BC146:BC154" si="736">ROUND(SUM(J146+S146+AB146+AK146)/4,2)</f>
        <v>18072.73</v>
      </c>
      <c r="BD146" s="71">
        <f t="shared" ref="BD146:BD154" si="737">ROUND(SUM(L146+U146+AD146+AM146)/4,2)</f>
        <v>5153.1099999999997</v>
      </c>
      <c r="BE146" s="84">
        <f t="shared" ref="BE146:BE154" si="738">BC146+BD146</f>
        <v>23225.84</v>
      </c>
    </row>
    <row r="147" spans="1:57" s="41" customFormat="1" ht="39" customHeight="1" x14ac:dyDescent="0.2">
      <c r="A147" s="105" t="s">
        <v>210</v>
      </c>
      <c r="B147" s="121" t="s">
        <v>293</v>
      </c>
      <c r="C147" s="122" t="s">
        <v>0</v>
      </c>
      <c r="D147" s="91">
        <v>52</v>
      </c>
      <c r="E147" s="26">
        <v>210</v>
      </c>
      <c r="F147" s="72">
        <f>ROUND($D$147*E147,2)</f>
        <v>10920</v>
      </c>
      <c r="G147" s="31">
        <v>93</v>
      </c>
      <c r="H147" s="72">
        <f>ROUND($D$147*G147,2)</f>
        <v>4836</v>
      </c>
      <c r="I147" s="72">
        <f t="shared" si="712"/>
        <v>303</v>
      </c>
      <c r="J147" s="72">
        <f t="shared" si="712"/>
        <v>15756</v>
      </c>
      <c r="K147" s="88">
        <v>0.3</v>
      </c>
      <c r="L147" s="72">
        <f t="shared" si="713"/>
        <v>4726.8</v>
      </c>
      <c r="M147" s="85">
        <f t="shared" si="714"/>
        <v>20482.8</v>
      </c>
      <c r="N147" s="26">
        <v>135.1</v>
      </c>
      <c r="O147" s="72">
        <f>ROUND($D$147*N147,2)</f>
        <v>7025.2</v>
      </c>
      <c r="P147" s="31">
        <v>112.3</v>
      </c>
      <c r="Q147" s="72">
        <f>ROUND($D$147*P147,2)</f>
        <v>5839.6</v>
      </c>
      <c r="R147" s="72">
        <f t="shared" si="715"/>
        <v>247.4</v>
      </c>
      <c r="S147" s="72">
        <f t="shared" si="716"/>
        <v>12864.8</v>
      </c>
      <c r="T147" s="88">
        <v>0.15</v>
      </c>
      <c r="U147" s="72">
        <f t="shared" si="717"/>
        <v>1929.72</v>
      </c>
      <c r="V147" s="85">
        <f t="shared" si="718"/>
        <v>14794.52</v>
      </c>
      <c r="W147" s="26">
        <v>215.99</v>
      </c>
      <c r="X147" s="72">
        <f>ROUND($D$147*W147,2)</f>
        <v>11231.48</v>
      </c>
      <c r="Y147" s="31">
        <v>143.99</v>
      </c>
      <c r="Z147" s="72">
        <f>ROUND($D$147*Y147,2)</f>
        <v>7487.48</v>
      </c>
      <c r="AA147" s="72">
        <f t="shared" si="719"/>
        <v>359.98</v>
      </c>
      <c r="AB147" s="72">
        <f t="shared" si="720"/>
        <v>18718.96</v>
      </c>
      <c r="AC147" s="88">
        <v>0.3</v>
      </c>
      <c r="AD147" s="72">
        <f t="shared" si="721"/>
        <v>5615.69</v>
      </c>
      <c r="AE147" s="85">
        <f t="shared" si="722"/>
        <v>24334.65</v>
      </c>
      <c r="AF147" s="26">
        <v>204</v>
      </c>
      <c r="AG147" s="72">
        <f>ROUND($D$147*AF147,2)</f>
        <v>10608</v>
      </c>
      <c r="AH147" s="31">
        <v>102</v>
      </c>
      <c r="AI147" s="72">
        <f>ROUND($D$147*AH147,2)</f>
        <v>5304</v>
      </c>
      <c r="AJ147" s="72">
        <f t="shared" si="723"/>
        <v>306</v>
      </c>
      <c r="AK147" s="72">
        <f t="shared" si="724"/>
        <v>15912</v>
      </c>
      <c r="AL147" s="88">
        <v>0.3</v>
      </c>
      <c r="AM147" s="72">
        <f t="shared" si="725"/>
        <v>4773.6000000000004</v>
      </c>
      <c r="AN147" s="85">
        <f t="shared" si="726"/>
        <v>20685.599999999999</v>
      </c>
      <c r="AO147" s="26">
        <v>0</v>
      </c>
      <c r="AP147" s="72">
        <f>ROUND($D$147*AO147,2)</f>
        <v>0</v>
      </c>
      <c r="AQ147" s="31">
        <v>0</v>
      </c>
      <c r="AR147" s="72">
        <f>ROUND($D$147*AQ147,2)</f>
        <v>0</v>
      </c>
      <c r="AS147" s="72">
        <f t="shared" si="727"/>
        <v>0</v>
      </c>
      <c r="AT147" s="72">
        <f t="shared" si="728"/>
        <v>0</v>
      </c>
      <c r="AU147" s="88">
        <v>0</v>
      </c>
      <c r="AV147" s="72">
        <f t="shared" si="729"/>
        <v>0</v>
      </c>
      <c r="AW147" s="85">
        <f t="shared" si="730"/>
        <v>0</v>
      </c>
      <c r="AX147" s="161">
        <f t="shared" si="731"/>
        <v>191.27</v>
      </c>
      <c r="AY147" s="72">
        <f t="shared" si="732"/>
        <v>9946.17</v>
      </c>
      <c r="AZ147" s="72">
        <f t="shared" si="733"/>
        <v>112.82</v>
      </c>
      <c r="BA147" s="72">
        <f t="shared" si="734"/>
        <v>5866.77</v>
      </c>
      <c r="BB147" s="72">
        <f t="shared" si="735"/>
        <v>304.10000000000002</v>
      </c>
      <c r="BC147" s="72">
        <f t="shared" si="736"/>
        <v>15812.94</v>
      </c>
      <c r="BD147" s="72">
        <f t="shared" si="737"/>
        <v>4261.45</v>
      </c>
      <c r="BE147" s="85">
        <f t="shared" si="738"/>
        <v>20074.39</v>
      </c>
    </row>
    <row r="148" spans="1:57" s="41" customFormat="1" ht="39" customHeight="1" x14ac:dyDescent="0.2">
      <c r="A148" s="105" t="s">
        <v>212</v>
      </c>
      <c r="B148" s="121" t="s">
        <v>188</v>
      </c>
      <c r="C148" s="136" t="s">
        <v>3</v>
      </c>
      <c r="D148" s="91">
        <v>45</v>
      </c>
      <c r="E148" s="26">
        <v>29.01</v>
      </c>
      <c r="F148" s="72">
        <f>ROUND($D$148*E148,2)</f>
        <v>1305.45</v>
      </c>
      <c r="G148" s="31">
        <v>19.34</v>
      </c>
      <c r="H148" s="72">
        <f>ROUND($D$148*G148,2)</f>
        <v>870.3</v>
      </c>
      <c r="I148" s="72">
        <f t="shared" si="712"/>
        <v>48.35</v>
      </c>
      <c r="J148" s="72">
        <f t="shared" si="712"/>
        <v>2175.75</v>
      </c>
      <c r="K148" s="88">
        <v>0.3</v>
      </c>
      <c r="L148" s="72">
        <f t="shared" si="713"/>
        <v>652.73</v>
      </c>
      <c r="M148" s="85">
        <f t="shared" si="714"/>
        <v>2828.48</v>
      </c>
      <c r="N148" s="26">
        <v>24.59</v>
      </c>
      <c r="O148" s="72">
        <f>ROUND($D$148*N148,2)</f>
        <v>1106.55</v>
      </c>
      <c r="P148" s="31">
        <v>40.11</v>
      </c>
      <c r="Q148" s="72">
        <f>ROUND($D$148*P148,2)</f>
        <v>1804.95</v>
      </c>
      <c r="R148" s="72">
        <f t="shared" si="715"/>
        <v>64.7</v>
      </c>
      <c r="S148" s="72">
        <f t="shared" si="716"/>
        <v>2911.5</v>
      </c>
      <c r="T148" s="88">
        <v>0.15</v>
      </c>
      <c r="U148" s="72">
        <f t="shared" si="717"/>
        <v>436.73</v>
      </c>
      <c r="V148" s="85">
        <f t="shared" si="718"/>
        <v>3348.23</v>
      </c>
      <c r="W148" s="26">
        <v>36.96</v>
      </c>
      <c r="X148" s="72">
        <f>ROUND($D$148*W148,2)</f>
        <v>1663.2</v>
      </c>
      <c r="Y148" s="31">
        <v>24.64</v>
      </c>
      <c r="Z148" s="72">
        <f>ROUND($D$148*Y148,2)</f>
        <v>1108.8</v>
      </c>
      <c r="AA148" s="72">
        <f t="shared" si="719"/>
        <v>61.6</v>
      </c>
      <c r="AB148" s="72">
        <f t="shared" si="720"/>
        <v>2772</v>
      </c>
      <c r="AC148" s="88">
        <v>0.3</v>
      </c>
      <c r="AD148" s="72">
        <f t="shared" si="721"/>
        <v>831.6</v>
      </c>
      <c r="AE148" s="85">
        <f t="shared" si="722"/>
        <v>3603.6</v>
      </c>
      <c r="AF148" s="26">
        <v>102</v>
      </c>
      <c r="AG148" s="72">
        <f>ROUND($D$148*AF148,2)</f>
        <v>4590</v>
      </c>
      <c r="AH148" s="31">
        <v>0</v>
      </c>
      <c r="AI148" s="72">
        <f>ROUND($D$148*AH148,2)</f>
        <v>0</v>
      </c>
      <c r="AJ148" s="72">
        <f t="shared" si="723"/>
        <v>102</v>
      </c>
      <c r="AK148" s="72">
        <f t="shared" si="724"/>
        <v>4590</v>
      </c>
      <c r="AL148" s="88">
        <v>0.3</v>
      </c>
      <c r="AM148" s="72">
        <f t="shared" si="725"/>
        <v>1377</v>
      </c>
      <c r="AN148" s="85">
        <f t="shared" si="726"/>
        <v>5967</v>
      </c>
      <c r="AO148" s="26">
        <v>0</v>
      </c>
      <c r="AP148" s="72">
        <f>ROUND($D$148*AO148,2)</f>
        <v>0</v>
      </c>
      <c r="AQ148" s="31">
        <v>0</v>
      </c>
      <c r="AR148" s="72">
        <f>ROUND($D$148*AQ148,2)</f>
        <v>0</v>
      </c>
      <c r="AS148" s="72">
        <f t="shared" si="727"/>
        <v>0</v>
      </c>
      <c r="AT148" s="72">
        <f t="shared" si="728"/>
        <v>0</v>
      </c>
      <c r="AU148" s="88">
        <v>0</v>
      </c>
      <c r="AV148" s="72">
        <f t="shared" si="729"/>
        <v>0</v>
      </c>
      <c r="AW148" s="85">
        <f t="shared" si="730"/>
        <v>0</v>
      </c>
      <c r="AX148" s="161">
        <f t="shared" si="731"/>
        <v>48.14</v>
      </c>
      <c r="AY148" s="72">
        <f t="shared" si="732"/>
        <v>2166.3000000000002</v>
      </c>
      <c r="AZ148" s="72">
        <f t="shared" si="733"/>
        <v>21.02</v>
      </c>
      <c r="BA148" s="72">
        <f t="shared" si="734"/>
        <v>946.01</v>
      </c>
      <c r="BB148" s="72">
        <f t="shared" si="735"/>
        <v>69.16</v>
      </c>
      <c r="BC148" s="72">
        <f t="shared" si="736"/>
        <v>3112.31</v>
      </c>
      <c r="BD148" s="72">
        <f t="shared" si="737"/>
        <v>824.52</v>
      </c>
      <c r="BE148" s="85">
        <f t="shared" si="738"/>
        <v>3936.83</v>
      </c>
    </row>
    <row r="149" spans="1:57" s="41" customFormat="1" ht="39" customHeight="1" x14ac:dyDescent="0.2">
      <c r="A149" s="105" t="s">
        <v>214</v>
      </c>
      <c r="B149" s="121" t="s">
        <v>294</v>
      </c>
      <c r="C149" s="122" t="s">
        <v>5</v>
      </c>
      <c r="D149" s="91">
        <v>1</v>
      </c>
      <c r="E149" s="26">
        <v>520</v>
      </c>
      <c r="F149" s="72">
        <f>ROUND($D$149*E149,2)</f>
        <v>520</v>
      </c>
      <c r="G149" s="31">
        <v>170</v>
      </c>
      <c r="H149" s="72">
        <f>ROUND($D$149*G149,2)</f>
        <v>170</v>
      </c>
      <c r="I149" s="72">
        <f t="shared" si="712"/>
        <v>690</v>
      </c>
      <c r="J149" s="72">
        <f t="shared" si="712"/>
        <v>690</v>
      </c>
      <c r="K149" s="88">
        <v>0.3</v>
      </c>
      <c r="L149" s="72">
        <f t="shared" si="713"/>
        <v>207</v>
      </c>
      <c r="M149" s="85">
        <f t="shared" si="714"/>
        <v>897</v>
      </c>
      <c r="N149" s="26">
        <v>306.08999999999997</v>
      </c>
      <c r="O149" s="72">
        <f>ROUND($D$149*N149,2)</f>
        <v>306.08999999999997</v>
      </c>
      <c r="P149" s="31">
        <v>95</v>
      </c>
      <c r="Q149" s="72">
        <f>ROUND($D$149*P149,2)</f>
        <v>95</v>
      </c>
      <c r="R149" s="72">
        <f t="shared" si="715"/>
        <v>401.09</v>
      </c>
      <c r="S149" s="72">
        <f t="shared" si="716"/>
        <v>401.09</v>
      </c>
      <c r="T149" s="88">
        <v>0.15</v>
      </c>
      <c r="U149" s="72">
        <f t="shared" si="717"/>
        <v>60.16</v>
      </c>
      <c r="V149" s="85">
        <f t="shared" si="718"/>
        <v>461.25</v>
      </c>
      <c r="W149" s="26">
        <v>390</v>
      </c>
      <c r="X149" s="72">
        <f>ROUND($D$149*W149,2)</f>
        <v>390</v>
      </c>
      <c r="Y149" s="31">
        <v>150</v>
      </c>
      <c r="Z149" s="72">
        <f>ROUND($D$149*Y149,2)</f>
        <v>150</v>
      </c>
      <c r="AA149" s="72">
        <f t="shared" si="719"/>
        <v>540</v>
      </c>
      <c r="AB149" s="72">
        <f t="shared" si="720"/>
        <v>540</v>
      </c>
      <c r="AC149" s="88">
        <v>0.3</v>
      </c>
      <c r="AD149" s="72">
        <f t="shared" si="721"/>
        <v>162</v>
      </c>
      <c r="AE149" s="85">
        <f t="shared" si="722"/>
        <v>702</v>
      </c>
      <c r="AF149" s="26">
        <v>816</v>
      </c>
      <c r="AG149" s="72">
        <f>ROUND($D$149*AF149,2)</f>
        <v>816</v>
      </c>
      <c r="AH149" s="31">
        <v>255</v>
      </c>
      <c r="AI149" s="72">
        <f>ROUND($D$149*AH149,2)</f>
        <v>255</v>
      </c>
      <c r="AJ149" s="72">
        <f t="shared" si="723"/>
        <v>1071</v>
      </c>
      <c r="AK149" s="72">
        <f t="shared" si="724"/>
        <v>1071</v>
      </c>
      <c r="AL149" s="88">
        <v>0.3</v>
      </c>
      <c r="AM149" s="72">
        <f t="shared" si="725"/>
        <v>321.3</v>
      </c>
      <c r="AN149" s="85">
        <f t="shared" si="726"/>
        <v>1392.3</v>
      </c>
      <c r="AO149" s="26">
        <v>0</v>
      </c>
      <c r="AP149" s="72">
        <f>ROUND($D$149*AO149,2)</f>
        <v>0</v>
      </c>
      <c r="AQ149" s="31">
        <v>0</v>
      </c>
      <c r="AR149" s="72">
        <f>ROUND($D$149*AQ149,2)</f>
        <v>0</v>
      </c>
      <c r="AS149" s="72">
        <f t="shared" si="727"/>
        <v>0</v>
      </c>
      <c r="AT149" s="72">
        <f t="shared" si="728"/>
        <v>0</v>
      </c>
      <c r="AU149" s="88">
        <v>0</v>
      </c>
      <c r="AV149" s="72">
        <f t="shared" si="729"/>
        <v>0</v>
      </c>
      <c r="AW149" s="85">
        <f t="shared" si="730"/>
        <v>0</v>
      </c>
      <c r="AX149" s="161">
        <f t="shared" si="731"/>
        <v>508.02</v>
      </c>
      <c r="AY149" s="72">
        <f t="shared" si="732"/>
        <v>508.02</v>
      </c>
      <c r="AZ149" s="72">
        <f t="shared" si="733"/>
        <v>167.5</v>
      </c>
      <c r="BA149" s="72">
        <f t="shared" si="734"/>
        <v>167.5</v>
      </c>
      <c r="BB149" s="72">
        <f t="shared" si="735"/>
        <v>675.52</v>
      </c>
      <c r="BC149" s="72">
        <f t="shared" si="736"/>
        <v>675.52</v>
      </c>
      <c r="BD149" s="72">
        <f t="shared" si="737"/>
        <v>187.62</v>
      </c>
      <c r="BE149" s="85">
        <f t="shared" si="738"/>
        <v>863.14</v>
      </c>
    </row>
    <row r="150" spans="1:57" s="41" customFormat="1" ht="39" customHeight="1" x14ac:dyDescent="0.2">
      <c r="A150" s="105" t="s">
        <v>216</v>
      </c>
      <c r="B150" s="121" t="s">
        <v>295</v>
      </c>
      <c r="C150" s="122" t="s">
        <v>5</v>
      </c>
      <c r="D150" s="91">
        <v>1</v>
      </c>
      <c r="E150" s="26">
        <v>6000</v>
      </c>
      <c r="F150" s="72">
        <f>ROUND($D$150*E150,2)</f>
        <v>6000</v>
      </c>
      <c r="G150" s="31">
        <v>1500</v>
      </c>
      <c r="H150" s="72">
        <f>ROUND($D$150*G150,2)</f>
        <v>1500</v>
      </c>
      <c r="I150" s="72">
        <f t="shared" si="712"/>
        <v>7500</v>
      </c>
      <c r="J150" s="72">
        <f t="shared" si="712"/>
        <v>7500</v>
      </c>
      <c r="K150" s="88">
        <v>0.3</v>
      </c>
      <c r="L150" s="72">
        <f t="shared" si="713"/>
        <v>2250</v>
      </c>
      <c r="M150" s="85">
        <f t="shared" si="714"/>
        <v>9750</v>
      </c>
      <c r="N150" s="26">
        <v>2850</v>
      </c>
      <c r="O150" s="72">
        <f>ROUND($D$150*N150,2)</f>
        <v>2850</v>
      </c>
      <c r="P150" s="31">
        <v>685</v>
      </c>
      <c r="Q150" s="72">
        <f>ROUND($D$150*P150,2)</f>
        <v>685</v>
      </c>
      <c r="R150" s="72">
        <f t="shared" si="715"/>
        <v>3535</v>
      </c>
      <c r="S150" s="72">
        <f t="shared" si="716"/>
        <v>3535</v>
      </c>
      <c r="T150" s="88">
        <v>0.15</v>
      </c>
      <c r="U150" s="72">
        <f t="shared" si="717"/>
        <v>530.25</v>
      </c>
      <c r="V150" s="85">
        <f t="shared" si="718"/>
        <v>4065.25</v>
      </c>
      <c r="W150" s="26">
        <v>250</v>
      </c>
      <c r="X150" s="72">
        <f>ROUND($D$150*W150,2)</f>
        <v>250</v>
      </c>
      <c r="Y150" s="31">
        <v>800</v>
      </c>
      <c r="Z150" s="72">
        <f>ROUND($D$150*Y150,2)</f>
        <v>800</v>
      </c>
      <c r="AA150" s="72">
        <f t="shared" si="719"/>
        <v>1050</v>
      </c>
      <c r="AB150" s="72">
        <f t="shared" si="720"/>
        <v>1050</v>
      </c>
      <c r="AC150" s="88">
        <v>0.3</v>
      </c>
      <c r="AD150" s="72">
        <f t="shared" si="721"/>
        <v>315</v>
      </c>
      <c r="AE150" s="85">
        <f t="shared" si="722"/>
        <v>1365</v>
      </c>
      <c r="AF150" s="26">
        <v>3060</v>
      </c>
      <c r="AG150" s="72">
        <f>ROUND($D$150*AF150,2)</f>
        <v>3060</v>
      </c>
      <c r="AH150" s="31">
        <v>765</v>
      </c>
      <c r="AI150" s="72">
        <f>ROUND($D$150*AH150,2)</f>
        <v>765</v>
      </c>
      <c r="AJ150" s="72">
        <f t="shared" si="723"/>
        <v>3825</v>
      </c>
      <c r="AK150" s="72">
        <f t="shared" si="724"/>
        <v>3825</v>
      </c>
      <c r="AL150" s="88">
        <v>0.3</v>
      </c>
      <c r="AM150" s="72">
        <f t="shared" si="725"/>
        <v>1147.5</v>
      </c>
      <c r="AN150" s="85">
        <f t="shared" si="726"/>
        <v>4972.5</v>
      </c>
      <c r="AO150" s="26">
        <v>0</v>
      </c>
      <c r="AP150" s="72">
        <f>ROUND($D$150*AO150,2)</f>
        <v>0</v>
      </c>
      <c r="AQ150" s="31">
        <v>0</v>
      </c>
      <c r="AR150" s="72">
        <f>ROUND($D$150*AQ150,2)</f>
        <v>0</v>
      </c>
      <c r="AS150" s="72">
        <f t="shared" si="727"/>
        <v>0</v>
      </c>
      <c r="AT150" s="72">
        <f t="shared" si="728"/>
        <v>0</v>
      </c>
      <c r="AU150" s="88">
        <v>0</v>
      </c>
      <c r="AV150" s="72">
        <f t="shared" si="729"/>
        <v>0</v>
      </c>
      <c r="AW150" s="85">
        <f t="shared" si="730"/>
        <v>0</v>
      </c>
      <c r="AX150" s="161">
        <f t="shared" si="731"/>
        <v>3040</v>
      </c>
      <c r="AY150" s="72">
        <f t="shared" si="732"/>
        <v>3040</v>
      </c>
      <c r="AZ150" s="72">
        <f t="shared" si="733"/>
        <v>937.5</v>
      </c>
      <c r="BA150" s="72">
        <f t="shared" si="734"/>
        <v>937.5</v>
      </c>
      <c r="BB150" s="72">
        <f t="shared" si="735"/>
        <v>3977.5</v>
      </c>
      <c r="BC150" s="72">
        <f t="shared" si="736"/>
        <v>3977.5</v>
      </c>
      <c r="BD150" s="72">
        <f t="shared" si="737"/>
        <v>1060.69</v>
      </c>
      <c r="BE150" s="85">
        <f t="shared" si="738"/>
        <v>5038.1899999999996</v>
      </c>
    </row>
    <row r="151" spans="1:57" s="41" customFormat="1" ht="39" customHeight="1" x14ac:dyDescent="0.2">
      <c r="A151" s="105" t="s">
        <v>218</v>
      </c>
      <c r="B151" s="139" t="s">
        <v>296</v>
      </c>
      <c r="C151" s="122" t="s">
        <v>4</v>
      </c>
      <c r="D151" s="91">
        <v>4</v>
      </c>
      <c r="E151" s="26">
        <v>150</v>
      </c>
      <c r="F151" s="72">
        <f>ROUND($D$151*E151,2)</f>
        <v>600</v>
      </c>
      <c r="G151" s="31">
        <v>73.5</v>
      </c>
      <c r="H151" s="72">
        <f>ROUND($D$151*G151,2)</f>
        <v>294</v>
      </c>
      <c r="I151" s="72">
        <f t="shared" si="712"/>
        <v>223.5</v>
      </c>
      <c r="J151" s="72">
        <f t="shared" si="712"/>
        <v>894</v>
      </c>
      <c r="K151" s="88">
        <v>0.3</v>
      </c>
      <c r="L151" s="72">
        <f t="shared" si="713"/>
        <v>268.2</v>
      </c>
      <c r="M151" s="85">
        <f t="shared" si="714"/>
        <v>1162.2</v>
      </c>
      <c r="N151" s="26">
        <v>185</v>
      </c>
      <c r="O151" s="72">
        <f>ROUND($D$151*N151,2)</f>
        <v>740</v>
      </c>
      <c r="P151" s="31">
        <v>69.3</v>
      </c>
      <c r="Q151" s="72">
        <f>ROUND($D$151*P151,2)</f>
        <v>277.2</v>
      </c>
      <c r="R151" s="72">
        <f t="shared" si="715"/>
        <v>254.3</v>
      </c>
      <c r="S151" s="72">
        <f t="shared" si="716"/>
        <v>1017.2</v>
      </c>
      <c r="T151" s="88">
        <v>0.15</v>
      </c>
      <c r="U151" s="72">
        <f t="shared" si="717"/>
        <v>152.58000000000001</v>
      </c>
      <c r="V151" s="85">
        <f t="shared" si="718"/>
        <v>1169.78</v>
      </c>
      <c r="W151" s="26">
        <v>60</v>
      </c>
      <c r="X151" s="72">
        <f>ROUND($D$151*W151,2)</f>
        <v>240</v>
      </c>
      <c r="Y151" s="31">
        <v>110</v>
      </c>
      <c r="Z151" s="72">
        <f>ROUND($D$151*Y151,2)</f>
        <v>440</v>
      </c>
      <c r="AA151" s="72">
        <f t="shared" si="719"/>
        <v>170</v>
      </c>
      <c r="AB151" s="72">
        <f t="shared" si="720"/>
        <v>680</v>
      </c>
      <c r="AC151" s="88">
        <v>0.3</v>
      </c>
      <c r="AD151" s="72">
        <f t="shared" si="721"/>
        <v>204</v>
      </c>
      <c r="AE151" s="85">
        <f t="shared" si="722"/>
        <v>884</v>
      </c>
      <c r="AF151" s="26">
        <v>0</v>
      </c>
      <c r="AG151" s="72">
        <f>ROUND($D$151*AF151,2)</f>
        <v>0</v>
      </c>
      <c r="AH151" s="31">
        <v>0</v>
      </c>
      <c r="AI151" s="72">
        <f>ROUND($D$151*AH151,2)</f>
        <v>0</v>
      </c>
      <c r="AJ151" s="72">
        <f t="shared" si="723"/>
        <v>0</v>
      </c>
      <c r="AK151" s="72">
        <f t="shared" si="724"/>
        <v>0</v>
      </c>
      <c r="AL151" s="88">
        <v>0.3</v>
      </c>
      <c r="AM151" s="72">
        <f t="shared" si="725"/>
        <v>0</v>
      </c>
      <c r="AN151" s="85">
        <f t="shared" si="726"/>
        <v>0</v>
      </c>
      <c r="AO151" s="26">
        <v>0</v>
      </c>
      <c r="AP151" s="72">
        <f>ROUND($D$151*AO151,2)</f>
        <v>0</v>
      </c>
      <c r="AQ151" s="31">
        <v>0</v>
      </c>
      <c r="AR151" s="72">
        <f>ROUND($D$151*AQ151,2)</f>
        <v>0</v>
      </c>
      <c r="AS151" s="72">
        <f t="shared" si="727"/>
        <v>0</v>
      </c>
      <c r="AT151" s="72">
        <f t="shared" si="728"/>
        <v>0</v>
      </c>
      <c r="AU151" s="88">
        <v>0</v>
      </c>
      <c r="AV151" s="72">
        <f t="shared" si="729"/>
        <v>0</v>
      </c>
      <c r="AW151" s="85">
        <f t="shared" si="730"/>
        <v>0</v>
      </c>
      <c r="AX151" s="161">
        <f t="shared" si="731"/>
        <v>98.75</v>
      </c>
      <c r="AY151" s="72">
        <f t="shared" si="732"/>
        <v>395</v>
      </c>
      <c r="AZ151" s="72">
        <f t="shared" si="733"/>
        <v>63.2</v>
      </c>
      <c r="BA151" s="72">
        <f t="shared" si="734"/>
        <v>252.8</v>
      </c>
      <c r="BB151" s="72">
        <f t="shared" si="735"/>
        <v>161.94999999999999</v>
      </c>
      <c r="BC151" s="72">
        <f t="shared" si="736"/>
        <v>647.79999999999995</v>
      </c>
      <c r="BD151" s="72">
        <f t="shared" si="737"/>
        <v>156.19999999999999</v>
      </c>
      <c r="BE151" s="85">
        <f t="shared" si="738"/>
        <v>804</v>
      </c>
    </row>
    <row r="152" spans="1:57" s="41" customFormat="1" ht="39" customHeight="1" x14ac:dyDescent="0.2">
      <c r="A152" s="105" t="s">
        <v>220</v>
      </c>
      <c r="B152" s="121" t="s">
        <v>205</v>
      </c>
      <c r="C152" s="122" t="s">
        <v>0</v>
      </c>
      <c r="D152" s="91">
        <v>150</v>
      </c>
      <c r="E152" s="26">
        <v>6.67</v>
      </c>
      <c r="F152" s="72">
        <f>ROUND($D$152*E152,2)</f>
        <v>1000.5</v>
      </c>
      <c r="G152" s="31">
        <v>4.45</v>
      </c>
      <c r="H152" s="72">
        <f>ROUND($D$152*G152,2)</f>
        <v>667.5</v>
      </c>
      <c r="I152" s="72">
        <f t="shared" si="712"/>
        <v>11.12</v>
      </c>
      <c r="J152" s="72">
        <f t="shared" si="712"/>
        <v>1668</v>
      </c>
      <c r="K152" s="88">
        <v>0.3</v>
      </c>
      <c r="L152" s="72">
        <f t="shared" si="713"/>
        <v>500.4</v>
      </c>
      <c r="M152" s="85">
        <f t="shared" si="714"/>
        <v>2168.4</v>
      </c>
      <c r="N152" s="26">
        <v>3.72</v>
      </c>
      <c r="O152" s="72">
        <f>ROUND($D$152*N152,2)</f>
        <v>558</v>
      </c>
      <c r="P152" s="31">
        <v>4.54</v>
      </c>
      <c r="Q152" s="72">
        <f>ROUND($D$152*P152,2)</f>
        <v>681</v>
      </c>
      <c r="R152" s="72">
        <f t="shared" si="715"/>
        <v>8.26</v>
      </c>
      <c r="S152" s="72">
        <f t="shared" si="716"/>
        <v>1239</v>
      </c>
      <c r="T152" s="88">
        <v>0.21</v>
      </c>
      <c r="U152" s="72">
        <f t="shared" si="717"/>
        <v>260.19</v>
      </c>
      <c r="V152" s="85">
        <f t="shared" si="718"/>
        <v>1499.19</v>
      </c>
      <c r="W152" s="26">
        <v>1.76</v>
      </c>
      <c r="X152" s="72">
        <f>ROUND($D$152*W152,2)</f>
        <v>264</v>
      </c>
      <c r="Y152" s="31">
        <v>2.2400000000000002</v>
      </c>
      <c r="Z152" s="72">
        <f>ROUND($D$152*Y152,2)</f>
        <v>336</v>
      </c>
      <c r="AA152" s="72">
        <f t="shared" si="719"/>
        <v>4</v>
      </c>
      <c r="AB152" s="72">
        <f t="shared" si="720"/>
        <v>600</v>
      </c>
      <c r="AC152" s="88">
        <v>0.3</v>
      </c>
      <c r="AD152" s="72">
        <f t="shared" si="721"/>
        <v>180</v>
      </c>
      <c r="AE152" s="85">
        <f t="shared" si="722"/>
        <v>780</v>
      </c>
      <c r="AF152" s="26">
        <v>3.23</v>
      </c>
      <c r="AG152" s="72">
        <f>ROUND($D$152*AF152,2)</f>
        <v>484.5</v>
      </c>
      <c r="AH152" s="31">
        <v>10.71</v>
      </c>
      <c r="AI152" s="72">
        <f>ROUND($D$152*AH152,2)</f>
        <v>1606.5</v>
      </c>
      <c r="AJ152" s="72">
        <f t="shared" si="723"/>
        <v>13.94</v>
      </c>
      <c r="AK152" s="72">
        <f t="shared" si="724"/>
        <v>2091</v>
      </c>
      <c r="AL152" s="88">
        <v>0.3</v>
      </c>
      <c r="AM152" s="72">
        <f t="shared" si="725"/>
        <v>627.29999999999995</v>
      </c>
      <c r="AN152" s="85">
        <f t="shared" si="726"/>
        <v>2718.3</v>
      </c>
      <c r="AO152" s="26">
        <v>0</v>
      </c>
      <c r="AP152" s="72">
        <f>ROUND($D$152*AO152,2)</f>
        <v>0</v>
      </c>
      <c r="AQ152" s="31">
        <v>0</v>
      </c>
      <c r="AR152" s="72">
        <f>ROUND($D$152*AQ152,2)</f>
        <v>0</v>
      </c>
      <c r="AS152" s="72">
        <f t="shared" si="727"/>
        <v>0</v>
      </c>
      <c r="AT152" s="72">
        <f t="shared" si="728"/>
        <v>0</v>
      </c>
      <c r="AU152" s="88">
        <v>0</v>
      </c>
      <c r="AV152" s="72">
        <f t="shared" si="729"/>
        <v>0</v>
      </c>
      <c r="AW152" s="85">
        <f t="shared" si="730"/>
        <v>0</v>
      </c>
      <c r="AX152" s="161">
        <f t="shared" si="731"/>
        <v>3.85</v>
      </c>
      <c r="AY152" s="72">
        <f t="shared" si="732"/>
        <v>576.75</v>
      </c>
      <c r="AZ152" s="72">
        <f t="shared" si="733"/>
        <v>5.49</v>
      </c>
      <c r="BA152" s="72">
        <f t="shared" si="734"/>
        <v>822.75</v>
      </c>
      <c r="BB152" s="72">
        <f t="shared" si="735"/>
        <v>9.33</v>
      </c>
      <c r="BC152" s="72">
        <f t="shared" si="736"/>
        <v>1399.5</v>
      </c>
      <c r="BD152" s="72">
        <f t="shared" si="737"/>
        <v>391.97</v>
      </c>
      <c r="BE152" s="85">
        <f t="shared" si="738"/>
        <v>1791.47</v>
      </c>
    </row>
    <row r="153" spans="1:57" s="41" customFormat="1" ht="39" customHeight="1" x14ac:dyDescent="0.2">
      <c r="A153" s="105" t="s">
        <v>222</v>
      </c>
      <c r="B153" s="121" t="s">
        <v>181</v>
      </c>
      <c r="C153" s="122" t="s">
        <v>0</v>
      </c>
      <c r="D153" s="91">
        <v>150</v>
      </c>
      <c r="E153" s="26">
        <v>6.11</v>
      </c>
      <c r="F153" s="72">
        <f>ROUND($D$153*E153,2)</f>
        <v>916.5</v>
      </c>
      <c r="G153" s="31">
        <v>4.07</v>
      </c>
      <c r="H153" s="72">
        <f>ROUND($D$153*G153,2)</f>
        <v>610.5</v>
      </c>
      <c r="I153" s="72">
        <f t="shared" si="712"/>
        <v>10.18</v>
      </c>
      <c r="J153" s="72">
        <f t="shared" si="712"/>
        <v>1527</v>
      </c>
      <c r="K153" s="88">
        <v>0.3</v>
      </c>
      <c r="L153" s="72">
        <f t="shared" si="713"/>
        <v>458.1</v>
      </c>
      <c r="M153" s="85">
        <f t="shared" si="714"/>
        <v>1985.1</v>
      </c>
      <c r="N153" s="26">
        <v>6.68</v>
      </c>
      <c r="O153" s="72">
        <f>ROUND($D$153*N153,2)</f>
        <v>1002</v>
      </c>
      <c r="P153" s="31">
        <v>7.54</v>
      </c>
      <c r="Q153" s="72">
        <f>ROUND($D$153*P153,2)</f>
        <v>1131</v>
      </c>
      <c r="R153" s="72">
        <f t="shared" si="715"/>
        <v>14.22</v>
      </c>
      <c r="S153" s="72">
        <f t="shared" si="716"/>
        <v>2133</v>
      </c>
      <c r="T153" s="88">
        <v>0.21</v>
      </c>
      <c r="U153" s="72">
        <f t="shared" si="717"/>
        <v>447.93</v>
      </c>
      <c r="V153" s="85">
        <f t="shared" si="718"/>
        <v>2580.9299999999998</v>
      </c>
      <c r="W153" s="26">
        <v>5</v>
      </c>
      <c r="X153" s="72">
        <f>ROUND($D$153*W153,2)</f>
        <v>750</v>
      </c>
      <c r="Y153" s="31">
        <v>5.6</v>
      </c>
      <c r="Z153" s="72">
        <f>ROUND($D$153*Y153,2)</f>
        <v>840</v>
      </c>
      <c r="AA153" s="72">
        <f t="shared" si="719"/>
        <v>10.6</v>
      </c>
      <c r="AB153" s="72">
        <f t="shared" si="720"/>
        <v>1590</v>
      </c>
      <c r="AC153" s="88">
        <v>0.3</v>
      </c>
      <c r="AD153" s="72">
        <f t="shared" si="721"/>
        <v>477</v>
      </c>
      <c r="AE153" s="85">
        <f t="shared" si="722"/>
        <v>2067</v>
      </c>
      <c r="AF153" s="26">
        <v>6.63</v>
      </c>
      <c r="AG153" s="72">
        <f>ROUND($D$153*AF153,2)</f>
        <v>994.5</v>
      </c>
      <c r="AH153" s="31">
        <v>7.65</v>
      </c>
      <c r="AI153" s="72">
        <f>ROUND($D$153*AH153,2)</f>
        <v>1147.5</v>
      </c>
      <c r="AJ153" s="72">
        <f t="shared" si="723"/>
        <v>14.28</v>
      </c>
      <c r="AK153" s="72">
        <f t="shared" si="724"/>
        <v>2142</v>
      </c>
      <c r="AL153" s="88">
        <v>0.3</v>
      </c>
      <c r="AM153" s="72">
        <f t="shared" si="725"/>
        <v>642.6</v>
      </c>
      <c r="AN153" s="85">
        <f t="shared" si="726"/>
        <v>2784.6</v>
      </c>
      <c r="AO153" s="26">
        <v>0</v>
      </c>
      <c r="AP153" s="72">
        <f>ROUND($D$153*AO153,2)</f>
        <v>0</v>
      </c>
      <c r="AQ153" s="31">
        <v>0</v>
      </c>
      <c r="AR153" s="72">
        <f>ROUND($D$153*AQ153,2)</f>
        <v>0</v>
      </c>
      <c r="AS153" s="72">
        <f t="shared" si="727"/>
        <v>0</v>
      </c>
      <c r="AT153" s="72">
        <f t="shared" si="728"/>
        <v>0</v>
      </c>
      <c r="AU153" s="88">
        <v>0</v>
      </c>
      <c r="AV153" s="72">
        <f t="shared" si="729"/>
        <v>0</v>
      </c>
      <c r="AW153" s="85">
        <f t="shared" si="730"/>
        <v>0</v>
      </c>
      <c r="AX153" s="161">
        <f t="shared" si="731"/>
        <v>6.11</v>
      </c>
      <c r="AY153" s="72">
        <f t="shared" si="732"/>
        <v>915.75</v>
      </c>
      <c r="AZ153" s="72">
        <f t="shared" si="733"/>
        <v>6.22</v>
      </c>
      <c r="BA153" s="72">
        <f t="shared" si="734"/>
        <v>932.25</v>
      </c>
      <c r="BB153" s="72">
        <f t="shared" si="735"/>
        <v>12.32</v>
      </c>
      <c r="BC153" s="72">
        <f t="shared" si="736"/>
        <v>1848</v>
      </c>
      <c r="BD153" s="72">
        <f t="shared" si="737"/>
        <v>506.41</v>
      </c>
      <c r="BE153" s="85">
        <f t="shared" si="738"/>
        <v>2354.41</v>
      </c>
    </row>
    <row r="154" spans="1:57" s="41" customFormat="1" ht="39" customHeight="1" thickBot="1" x14ac:dyDescent="0.25">
      <c r="A154" s="105" t="s">
        <v>292</v>
      </c>
      <c r="B154" s="121" t="s">
        <v>289</v>
      </c>
      <c r="C154" s="122" t="s">
        <v>0</v>
      </c>
      <c r="D154" s="91">
        <v>8.5</v>
      </c>
      <c r="E154" s="26">
        <v>395.84</v>
      </c>
      <c r="F154" s="72">
        <f>ROUND($D$154*E154,2)</f>
        <v>3364.64</v>
      </c>
      <c r="G154" s="31">
        <v>263.89</v>
      </c>
      <c r="H154" s="72">
        <f>ROUND($D$154*G154,2)</f>
        <v>2243.0700000000002</v>
      </c>
      <c r="I154" s="72">
        <f t="shared" si="712"/>
        <v>659.73</v>
      </c>
      <c r="J154" s="72">
        <f t="shared" si="712"/>
        <v>5607.71</v>
      </c>
      <c r="K154" s="88">
        <v>0.3</v>
      </c>
      <c r="L154" s="72">
        <f t="shared" si="713"/>
        <v>1682.31</v>
      </c>
      <c r="M154" s="85">
        <f t="shared" si="714"/>
        <v>7290.02</v>
      </c>
      <c r="N154" s="26">
        <v>419</v>
      </c>
      <c r="O154" s="72">
        <f>ROUND($D$154*N154,2)</f>
        <v>3561.5</v>
      </c>
      <c r="P154" s="31">
        <v>135</v>
      </c>
      <c r="Q154" s="72">
        <f>ROUND($D$154*P154,2)</f>
        <v>1147.5</v>
      </c>
      <c r="R154" s="72">
        <f t="shared" si="715"/>
        <v>554</v>
      </c>
      <c r="S154" s="72">
        <f t="shared" si="716"/>
        <v>4709</v>
      </c>
      <c r="T154" s="88">
        <v>0.15</v>
      </c>
      <c r="U154" s="72">
        <f t="shared" si="717"/>
        <v>706.35</v>
      </c>
      <c r="V154" s="85">
        <f t="shared" si="718"/>
        <v>5415.35</v>
      </c>
      <c r="W154" s="26">
        <v>171</v>
      </c>
      <c r="X154" s="72">
        <f>ROUND($D$154*W154,2)</f>
        <v>1453.5</v>
      </c>
      <c r="Y154" s="31">
        <v>114</v>
      </c>
      <c r="Z154" s="72">
        <f>ROUND($D$154*Y154,2)</f>
        <v>969</v>
      </c>
      <c r="AA154" s="72">
        <f t="shared" si="719"/>
        <v>285</v>
      </c>
      <c r="AB154" s="72">
        <f t="shared" si="720"/>
        <v>2422.5</v>
      </c>
      <c r="AC154" s="88">
        <v>0.3</v>
      </c>
      <c r="AD154" s="72">
        <f t="shared" si="721"/>
        <v>726.75</v>
      </c>
      <c r="AE154" s="85">
        <f t="shared" si="722"/>
        <v>3149.25</v>
      </c>
      <c r="AF154" s="26">
        <v>697</v>
      </c>
      <c r="AG154" s="72">
        <f>ROUND($D$154*AF154,2)</f>
        <v>5924.5</v>
      </c>
      <c r="AH154" s="31">
        <v>0</v>
      </c>
      <c r="AI154" s="72">
        <f>ROUND($D$154*AH154,2)</f>
        <v>0</v>
      </c>
      <c r="AJ154" s="72">
        <f t="shared" si="723"/>
        <v>697</v>
      </c>
      <c r="AK154" s="72">
        <f t="shared" si="724"/>
        <v>5924.5</v>
      </c>
      <c r="AL154" s="88">
        <v>0.3</v>
      </c>
      <c r="AM154" s="72">
        <f t="shared" si="725"/>
        <v>1777.35</v>
      </c>
      <c r="AN154" s="85">
        <f t="shared" si="726"/>
        <v>7701.85</v>
      </c>
      <c r="AO154" s="26">
        <v>0</v>
      </c>
      <c r="AP154" s="72">
        <f>ROUND($D$154*AO154,2)</f>
        <v>0</v>
      </c>
      <c r="AQ154" s="31">
        <v>0</v>
      </c>
      <c r="AR154" s="72">
        <f>ROUND($D$154*AQ154,2)</f>
        <v>0</v>
      </c>
      <c r="AS154" s="72">
        <f t="shared" si="727"/>
        <v>0</v>
      </c>
      <c r="AT154" s="72">
        <f t="shared" si="728"/>
        <v>0</v>
      </c>
      <c r="AU154" s="88">
        <v>0</v>
      </c>
      <c r="AV154" s="72">
        <f t="shared" si="729"/>
        <v>0</v>
      </c>
      <c r="AW154" s="85">
        <f t="shared" si="730"/>
        <v>0</v>
      </c>
      <c r="AX154" s="161">
        <f t="shared" si="731"/>
        <v>420.71</v>
      </c>
      <c r="AY154" s="72">
        <f t="shared" si="732"/>
        <v>3576.04</v>
      </c>
      <c r="AZ154" s="72">
        <f t="shared" si="733"/>
        <v>128.22</v>
      </c>
      <c r="BA154" s="72">
        <f t="shared" si="734"/>
        <v>1089.8900000000001</v>
      </c>
      <c r="BB154" s="72">
        <f t="shared" si="735"/>
        <v>548.92999999999995</v>
      </c>
      <c r="BC154" s="72">
        <f t="shared" si="736"/>
        <v>4665.93</v>
      </c>
      <c r="BD154" s="72">
        <f t="shared" si="737"/>
        <v>1223.19</v>
      </c>
      <c r="BE154" s="85">
        <f t="shared" si="738"/>
        <v>5889.12</v>
      </c>
    </row>
    <row r="155" spans="1:57" s="3" customFormat="1" ht="39" customHeight="1" thickBot="1" x14ac:dyDescent="0.25">
      <c r="A155" s="19"/>
      <c r="B155" s="20"/>
      <c r="C155" s="21"/>
      <c r="D155" s="22"/>
      <c r="E155" s="23"/>
      <c r="F155" s="23"/>
      <c r="G155" s="23"/>
      <c r="H155" s="23"/>
      <c r="I155" s="23"/>
      <c r="J155" s="23"/>
      <c r="K155" s="23"/>
      <c r="L155" s="23"/>
      <c r="M155" s="23"/>
      <c r="N155" s="23"/>
      <c r="O155" s="23"/>
      <c r="P155" s="23"/>
      <c r="Q155" s="23"/>
      <c r="R155" s="23"/>
      <c r="S155" s="23"/>
      <c r="T155" s="23"/>
      <c r="U155" s="23"/>
      <c r="V155" s="23"/>
      <c r="W155" s="23"/>
      <c r="X155" s="23"/>
      <c r="Y155" s="23"/>
      <c r="Z155" s="23"/>
      <c r="AA155" s="23"/>
      <c r="AB155" s="23"/>
      <c r="AC155" s="23"/>
      <c r="AD155" s="23"/>
      <c r="AE155" s="23"/>
      <c r="AF155" s="23"/>
      <c r="AG155" s="23"/>
      <c r="AH155" s="23"/>
      <c r="AI155" s="23"/>
      <c r="AJ155" s="23"/>
      <c r="AK155" s="23"/>
      <c r="AL155" s="23"/>
      <c r="AM155" s="23"/>
      <c r="AN155" s="23"/>
      <c r="AO155" s="23"/>
      <c r="AP155" s="23"/>
      <c r="AQ155" s="23"/>
      <c r="AR155" s="23"/>
      <c r="AS155" s="23"/>
      <c r="AT155" s="23"/>
      <c r="AU155" s="23"/>
      <c r="AV155" s="23"/>
      <c r="AW155" s="23"/>
      <c r="AX155" s="23"/>
      <c r="AY155" s="23"/>
      <c r="AZ155" s="23"/>
      <c r="BA155" s="23"/>
      <c r="BB155" s="23"/>
      <c r="BC155" s="23"/>
      <c r="BD155" s="23"/>
      <c r="BE155" s="23"/>
    </row>
    <row r="156" spans="1:57" s="41" customFormat="1" ht="39" customHeight="1" thickBot="1" x14ac:dyDescent="0.25">
      <c r="A156" s="18" t="s">
        <v>279</v>
      </c>
      <c r="B156" s="230" t="s">
        <v>207</v>
      </c>
      <c r="C156" s="231"/>
      <c r="D156" s="232"/>
      <c r="E156" s="155">
        <f t="shared" ref="E156:L156" si="739">SUM(E157:E164)</f>
        <v>102.63</v>
      </c>
      <c r="F156" s="156">
        <f t="shared" ref="F156" si="740">SUM(F157:F164)</f>
        <v>10592.72</v>
      </c>
      <c r="G156" s="156">
        <f t="shared" si="739"/>
        <v>84.97</v>
      </c>
      <c r="H156" s="156">
        <f t="shared" ref="H156" si="741">SUM(H157:H164)</f>
        <v>8501.2999999999993</v>
      </c>
      <c r="I156" s="156">
        <f t="shared" si="739"/>
        <v>187.6</v>
      </c>
      <c r="J156" s="156">
        <f t="shared" si="739"/>
        <v>19094.02</v>
      </c>
      <c r="K156" s="156"/>
      <c r="L156" s="156">
        <f t="shared" si="739"/>
        <v>5728.2</v>
      </c>
      <c r="M156" s="17">
        <f>SUM(M157:M164)</f>
        <v>24822.22</v>
      </c>
      <c r="N156" s="155">
        <f t="shared" ref="N156:S156" si="742">SUM(N157:N164)</f>
        <v>54.18</v>
      </c>
      <c r="O156" s="156">
        <f t="shared" ref="O156" si="743">SUM(O157:O164)</f>
        <v>5610.4</v>
      </c>
      <c r="P156" s="156">
        <f t="shared" si="742"/>
        <v>100.56</v>
      </c>
      <c r="Q156" s="156">
        <f t="shared" ref="Q156" si="744">SUM(Q157:Q164)</f>
        <v>9802.7999999999993</v>
      </c>
      <c r="R156" s="156">
        <f t="shared" si="742"/>
        <v>154.74</v>
      </c>
      <c r="S156" s="156">
        <f t="shared" si="742"/>
        <v>15413.2</v>
      </c>
      <c r="T156" s="156"/>
      <c r="U156" s="156">
        <f t="shared" ref="U156" si="745">SUM(U157:U164)</f>
        <v>3236.78</v>
      </c>
      <c r="V156" s="17">
        <f>SUM(V157:V164)</f>
        <v>18649.98</v>
      </c>
      <c r="W156" s="155">
        <f t="shared" ref="W156:AB156" si="746">SUM(W157:W164)</f>
        <v>62.44</v>
      </c>
      <c r="X156" s="156">
        <f t="shared" ref="X156" si="747">SUM(X157:X164)</f>
        <v>6905.12</v>
      </c>
      <c r="Y156" s="156">
        <f t="shared" si="746"/>
        <v>112</v>
      </c>
      <c r="Z156" s="156">
        <f t="shared" ref="Z156" si="748">SUM(Z157:Z164)</f>
        <v>11961.6</v>
      </c>
      <c r="AA156" s="156">
        <f t="shared" si="746"/>
        <v>174.44</v>
      </c>
      <c r="AB156" s="156">
        <f t="shared" si="746"/>
        <v>18866.72</v>
      </c>
      <c r="AC156" s="156"/>
      <c r="AD156" s="156">
        <f t="shared" ref="AD156" si="749">SUM(AD157:AD164)</f>
        <v>5660.02</v>
      </c>
      <c r="AE156" s="17">
        <f>SUM(AE157:AE164)</f>
        <v>24526.74</v>
      </c>
      <c r="AF156" s="155">
        <f t="shared" ref="AF156:AK156" si="750">SUM(AF157:AF164)</f>
        <v>87.47</v>
      </c>
      <c r="AG156" s="156">
        <f t="shared" ref="AG156" si="751">SUM(AG157:AG164)</f>
        <v>9926.16</v>
      </c>
      <c r="AH156" s="156">
        <f t="shared" si="750"/>
        <v>82.11</v>
      </c>
      <c r="AI156" s="156">
        <f t="shared" ref="AI156" si="752">SUM(AI157:AI164)</f>
        <v>8238.2000000000007</v>
      </c>
      <c r="AJ156" s="156">
        <f t="shared" si="750"/>
        <v>169.58</v>
      </c>
      <c r="AK156" s="156">
        <f t="shared" si="750"/>
        <v>18164.36</v>
      </c>
      <c r="AL156" s="156"/>
      <c r="AM156" s="156">
        <f t="shared" ref="AM156" si="753">SUM(AM157:AM164)</f>
        <v>5449.31</v>
      </c>
      <c r="AN156" s="17">
        <f>SUM(AN157:AN164)</f>
        <v>23613.67</v>
      </c>
      <c r="AO156" s="155">
        <f t="shared" ref="AO156:AT156" si="754">SUM(AO157:AO164)</f>
        <v>0</v>
      </c>
      <c r="AP156" s="156">
        <f t="shared" ref="AP156" si="755">SUM(AP157:AP164)</f>
        <v>0</v>
      </c>
      <c r="AQ156" s="156">
        <f t="shared" si="754"/>
        <v>0</v>
      </c>
      <c r="AR156" s="156">
        <f t="shared" ref="AR156" si="756">SUM(AR157:AR164)</f>
        <v>0</v>
      </c>
      <c r="AS156" s="156">
        <f t="shared" si="754"/>
        <v>0</v>
      </c>
      <c r="AT156" s="156">
        <f t="shared" si="754"/>
        <v>0</v>
      </c>
      <c r="AU156" s="156"/>
      <c r="AV156" s="156">
        <f t="shared" ref="AV156" si="757">SUM(AV157:AV164)</f>
        <v>0</v>
      </c>
      <c r="AW156" s="17">
        <f>SUM(AW157:AW164)</f>
        <v>0</v>
      </c>
      <c r="AX156" s="155">
        <f t="shared" ref="AX156:BC156" si="758">SUM(AX157:AX164)</f>
        <v>76.7</v>
      </c>
      <c r="AY156" s="156">
        <f t="shared" si="758"/>
        <v>8258.6</v>
      </c>
      <c r="AZ156" s="156">
        <f t="shared" si="758"/>
        <v>94.93</v>
      </c>
      <c r="BA156" s="156">
        <f t="shared" si="758"/>
        <v>9625.98</v>
      </c>
      <c r="BB156" s="156">
        <f t="shared" si="758"/>
        <v>171.6</v>
      </c>
      <c r="BC156" s="156">
        <f t="shared" si="758"/>
        <v>17884.580000000002</v>
      </c>
      <c r="BD156" s="156">
        <f t="shared" ref="BD156" si="759">SUM(BD157:BD164)</f>
        <v>5018.57</v>
      </c>
      <c r="BE156" s="17">
        <f>SUM(BE157:BE164)</f>
        <v>22903.15</v>
      </c>
    </row>
    <row r="157" spans="1:57" s="41" customFormat="1" ht="39" customHeight="1" x14ac:dyDescent="0.2">
      <c r="A157" s="140" t="s">
        <v>297</v>
      </c>
      <c r="B157" s="121" t="s">
        <v>209</v>
      </c>
      <c r="C157" s="123" t="s">
        <v>3</v>
      </c>
      <c r="D157" s="124">
        <v>100</v>
      </c>
      <c r="E157" s="25">
        <v>12.5</v>
      </c>
      <c r="F157" s="71">
        <f>ROUND($D$157*E157,2)</f>
        <v>1250</v>
      </c>
      <c r="G157" s="30">
        <v>16.61</v>
      </c>
      <c r="H157" s="71">
        <f>ROUND($D$157*G157,2)</f>
        <v>1661</v>
      </c>
      <c r="I157" s="71">
        <f t="shared" ref="I157:J164" si="760">E157+G157</f>
        <v>29.11</v>
      </c>
      <c r="J157" s="71">
        <f t="shared" si="760"/>
        <v>2911</v>
      </c>
      <c r="K157" s="87">
        <v>0.3</v>
      </c>
      <c r="L157" s="71">
        <f t="shared" ref="L157:L164" si="761">ROUND(J157*K157,2)</f>
        <v>873.3</v>
      </c>
      <c r="M157" s="84">
        <f t="shared" ref="M157:M164" si="762">J157+L157</f>
        <v>3784.3</v>
      </c>
      <c r="N157" s="25">
        <v>9</v>
      </c>
      <c r="O157" s="71">
        <f>ROUND($D$157*N157,2)</f>
        <v>900</v>
      </c>
      <c r="P157" s="30">
        <v>35.979999999999997</v>
      </c>
      <c r="Q157" s="71">
        <f>ROUND($D$157*P157,2)</f>
        <v>3598</v>
      </c>
      <c r="R157" s="71">
        <f t="shared" ref="R157:R164" si="763">N157+P157</f>
        <v>44.98</v>
      </c>
      <c r="S157" s="71">
        <f t="shared" ref="S157:S164" si="764">O157+Q157</f>
        <v>4498</v>
      </c>
      <c r="T157" s="87">
        <v>0.21</v>
      </c>
      <c r="U157" s="71">
        <f t="shared" ref="U157:U164" si="765">ROUND(S157*T157,2)</f>
        <v>944.58</v>
      </c>
      <c r="V157" s="84">
        <f t="shared" ref="V157:V164" si="766">S157+U157</f>
        <v>5442.58</v>
      </c>
      <c r="W157" s="25">
        <v>7.28</v>
      </c>
      <c r="X157" s="71">
        <f>ROUND($D$157*W157,2)</f>
        <v>728</v>
      </c>
      <c r="Y157" s="30">
        <v>16.8</v>
      </c>
      <c r="Z157" s="71">
        <f>ROUND($D$157*Y157,2)</f>
        <v>1680</v>
      </c>
      <c r="AA157" s="71">
        <f t="shared" ref="AA157:AA164" si="767">W157+Y157</f>
        <v>24.08</v>
      </c>
      <c r="AB157" s="71">
        <f t="shared" ref="AB157:AB164" si="768">X157+Z157</f>
        <v>2408</v>
      </c>
      <c r="AC157" s="87">
        <v>0.3</v>
      </c>
      <c r="AD157" s="71">
        <f t="shared" ref="AD157:AD164" si="769">ROUND(AB157*AC157,2)</f>
        <v>722.4</v>
      </c>
      <c r="AE157" s="84">
        <f t="shared" ref="AE157:AE164" si="770">AB157+AD157</f>
        <v>3130.4</v>
      </c>
      <c r="AF157" s="25">
        <v>0</v>
      </c>
      <c r="AG157" s="71">
        <f>ROUND($D$157*AF157,2)</f>
        <v>0</v>
      </c>
      <c r="AH157" s="30">
        <v>10.199999999999999</v>
      </c>
      <c r="AI157" s="71">
        <f>ROUND($D$157*AH157,2)</f>
        <v>1020</v>
      </c>
      <c r="AJ157" s="71">
        <f t="shared" ref="AJ157:AJ164" si="771">AF157+AH157</f>
        <v>10.199999999999999</v>
      </c>
      <c r="AK157" s="71">
        <f t="shared" ref="AK157:AK164" si="772">AG157+AI157</f>
        <v>1020</v>
      </c>
      <c r="AL157" s="87">
        <v>0.3</v>
      </c>
      <c r="AM157" s="71">
        <f t="shared" ref="AM157:AM164" si="773">ROUND(AK157*AL157,2)</f>
        <v>306</v>
      </c>
      <c r="AN157" s="84">
        <f t="shared" ref="AN157:AN164" si="774">AK157+AM157</f>
        <v>1326</v>
      </c>
      <c r="AO157" s="25">
        <v>0</v>
      </c>
      <c r="AP157" s="71">
        <f>ROUND($D$157*AO157,2)</f>
        <v>0</v>
      </c>
      <c r="AQ157" s="30">
        <v>0</v>
      </c>
      <c r="AR157" s="71">
        <f>ROUND($D$157*AQ157,2)</f>
        <v>0</v>
      </c>
      <c r="AS157" s="71">
        <f t="shared" ref="AS157:AS164" si="775">AO157+AQ157</f>
        <v>0</v>
      </c>
      <c r="AT157" s="71">
        <f t="shared" ref="AT157:AT164" si="776">AP157+AR157</f>
        <v>0</v>
      </c>
      <c r="AU157" s="87">
        <v>0</v>
      </c>
      <c r="AV157" s="71">
        <f t="shared" ref="AV157:AV164" si="777">ROUND(AT157*AU157,2)</f>
        <v>0</v>
      </c>
      <c r="AW157" s="84">
        <f t="shared" ref="AW157:AW164" si="778">AT157+AV157</f>
        <v>0</v>
      </c>
      <c r="AX157" s="160">
        <f t="shared" ref="AX157:AX164" si="779">ROUND((SUM(E157+N157+W157+AF157)/4),2)</f>
        <v>7.2</v>
      </c>
      <c r="AY157" s="71">
        <f t="shared" ref="AY157:AY164" si="780">ROUND(SUM(F157+O157+X157+AG157)/4,2)</f>
        <v>719.5</v>
      </c>
      <c r="AZ157" s="71">
        <f t="shared" ref="AZ157:AZ164" si="781">ROUND(SUM(G157+P157+Y157+AH157)/4,2)</f>
        <v>19.899999999999999</v>
      </c>
      <c r="BA157" s="71">
        <f t="shared" ref="BA157:BA164" si="782">ROUND(SUM(H157+Q157+Z157+AI157)/4,2)</f>
        <v>1989.75</v>
      </c>
      <c r="BB157" s="71">
        <f t="shared" ref="BB157:BB164" si="783">ROUND(SUM(I157+R157+AA157+AJ157)/4,2)</f>
        <v>27.09</v>
      </c>
      <c r="BC157" s="71">
        <f t="shared" ref="BC157:BC164" si="784">ROUND(SUM(J157+S157+AB157+AK157)/4,2)</f>
        <v>2709.25</v>
      </c>
      <c r="BD157" s="71">
        <f t="shared" ref="BD157:BD164" si="785">ROUND(SUM(L157+U157+AD157+AM157)/4,2)</f>
        <v>711.57</v>
      </c>
      <c r="BE157" s="84">
        <f t="shared" ref="BE157:BE164" si="786">BC157+BD157</f>
        <v>3420.82</v>
      </c>
    </row>
    <row r="158" spans="1:57" s="41" customFormat="1" ht="39" customHeight="1" x14ac:dyDescent="0.2">
      <c r="A158" s="140" t="s">
        <v>298</v>
      </c>
      <c r="B158" s="121" t="s">
        <v>211</v>
      </c>
      <c r="C158" s="108" t="s">
        <v>0</v>
      </c>
      <c r="D158" s="63">
        <v>100</v>
      </c>
      <c r="E158" s="26">
        <v>24.94</v>
      </c>
      <c r="F158" s="72">
        <f>ROUND($D$158*E158,2)</f>
        <v>2494</v>
      </c>
      <c r="G158" s="31">
        <v>16.63</v>
      </c>
      <c r="H158" s="72">
        <f>ROUND($D$158*G158,2)</f>
        <v>1663</v>
      </c>
      <c r="I158" s="72">
        <f t="shared" si="760"/>
        <v>41.57</v>
      </c>
      <c r="J158" s="72">
        <f t="shared" si="760"/>
        <v>4157</v>
      </c>
      <c r="K158" s="88">
        <v>0.3</v>
      </c>
      <c r="L158" s="72">
        <f t="shared" si="761"/>
        <v>1247.0999999999999</v>
      </c>
      <c r="M158" s="85">
        <f t="shared" si="762"/>
        <v>5404.1</v>
      </c>
      <c r="N158" s="26">
        <v>5.56</v>
      </c>
      <c r="O158" s="72">
        <f>ROUND($D$158*N158,2)</f>
        <v>556</v>
      </c>
      <c r="P158" s="31">
        <v>5.35</v>
      </c>
      <c r="Q158" s="72">
        <f>ROUND($D$158*P158,2)</f>
        <v>535</v>
      </c>
      <c r="R158" s="72">
        <f t="shared" si="763"/>
        <v>10.91</v>
      </c>
      <c r="S158" s="72">
        <f t="shared" si="764"/>
        <v>1091</v>
      </c>
      <c r="T158" s="88">
        <v>0.21</v>
      </c>
      <c r="U158" s="72">
        <f t="shared" si="765"/>
        <v>229.11</v>
      </c>
      <c r="V158" s="85">
        <f t="shared" si="766"/>
        <v>1320.11</v>
      </c>
      <c r="W158" s="26">
        <v>15.23</v>
      </c>
      <c r="X158" s="72">
        <f>ROUND($D$158*W158,2)</f>
        <v>1523</v>
      </c>
      <c r="Y158" s="31">
        <v>22.4</v>
      </c>
      <c r="Z158" s="72">
        <f>ROUND($D$158*Y158,2)</f>
        <v>2240</v>
      </c>
      <c r="AA158" s="72">
        <f t="shared" si="767"/>
        <v>37.630000000000003</v>
      </c>
      <c r="AB158" s="72">
        <f t="shared" si="768"/>
        <v>3763</v>
      </c>
      <c r="AC158" s="88">
        <v>0.3</v>
      </c>
      <c r="AD158" s="72">
        <f t="shared" si="769"/>
        <v>1128.9000000000001</v>
      </c>
      <c r="AE158" s="85">
        <f t="shared" si="770"/>
        <v>4891.8999999999996</v>
      </c>
      <c r="AF158" s="26">
        <v>17</v>
      </c>
      <c r="AG158" s="72">
        <f>ROUND($D$158*AF158,2)</f>
        <v>1700</v>
      </c>
      <c r="AH158" s="31">
        <v>11.05</v>
      </c>
      <c r="AI158" s="72">
        <f>ROUND($D$158*AH158,2)</f>
        <v>1105</v>
      </c>
      <c r="AJ158" s="72">
        <f t="shared" si="771"/>
        <v>28.05</v>
      </c>
      <c r="AK158" s="72">
        <f t="shared" si="772"/>
        <v>2805</v>
      </c>
      <c r="AL158" s="88">
        <v>0.3</v>
      </c>
      <c r="AM158" s="72">
        <f t="shared" si="773"/>
        <v>841.5</v>
      </c>
      <c r="AN158" s="85">
        <f t="shared" si="774"/>
        <v>3646.5</v>
      </c>
      <c r="AO158" s="26">
        <v>0</v>
      </c>
      <c r="AP158" s="72">
        <f>ROUND($D$158*AO158,2)</f>
        <v>0</v>
      </c>
      <c r="AQ158" s="31">
        <v>0</v>
      </c>
      <c r="AR158" s="72">
        <f>ROUND($D$158*AQ158,2)</f>
        <v>0</v>
      </c>
      <c r="AS158" s="72">
        <f t="shared" si="775"/>
        <v>0</v>
      </c>
      <c r="AT158" s="72">
        <f t="shared" si="776"/>
        <v>0</v>
      </c>
      <c r="AU158" s="88">
        <v>0</v>
      </c>
      <c r="AV158" s="72">
        <f t="shared" si="777"/>
        <v>0</v>
      </c>
      <c r="AW158" s="85">
        <f t="shared" si="778"/>
        <v>0</v>
      </c>
      <c r="AX158" s="161">
        <f t="shared" si="779"/>
        <v>15.68</v>
      </c>
      <c r="AY158" s="72">
        <f t="shared" si="780"/>
        <v>1568.25</v>
      </c>
      <c r="AZ158" s="72">
        <f t="shared" si="781"/>
        <v>13.86</v>
      </c>
      <c r="BA158" s="72">
        <f t="shared" si="782"/>
        <v>1385.75</v>
      </c>
      <c r="BB158" s="72">
        <f t="shared" si="783"/>
        <v>29.54</v>
      </c>
      <c r="BC158" s="72">
        <f t="shared" si="784"/>
        <v>2954</v>
      </c>
      <c r="BD158" s="72">
        <f t="shared" si="785"/>
        <v>861.65</v>
      </c>
      <c r="BE158" s="85">
        <f t="shared" si="786"/>
        <v>3815.65</v>
      </c>
    </row>
    <row r="159" spans="1:57" s="41" customFormat="1" ht="39" customHeight="1" x14ac:dyDescent="0.2">
      <c r="A159" s="140" t="s">
        <v>299</v>
      </c>
      <c r="B159" s="121" t="s">
        <v>213</v>
      </c>
      <c r="C159" s="108" t="s">
        <v>3</v>
      </c>
      <c r="D159" s="63">
        <v>100</v>
      </c>
      <c r="E159" s="26">
        <v>6.67</v>
      </c>
      <c r="F159" s="72">
        <f>ROUND($D$159*E159,2)</f>
        <v>667</v>
      </c>
      <c r="G159" s="31">
        <v>4.45</v>
      </c>
      <c r="H159" s="72">
        <f>ROUND($D$159*G159,2)</f>
        <v>445</v>
      </c>
      <c r="I159" s="72">
        <f t="shared" si="760"/>
        <v>11.12</v>
      </c>
      <c r="J159" s="72">
        <f t="shared" si="760"/>
        <v>1112</v>
      </c>
      <c r="K159" s="88">
        <v>0.3</v>
      </c>
      <c r="L159" s="72">
        <f t="shared" si="761"/>
        <v>333.6</v>
      </c>
      <c r="M159" s="85">
        <f t="shared" si="762"/>
        <v>1445.6</v>
      </c>
      <c r="N159" s="26">
        <v>5.56</v>
      </c>
      <c r="O159" s="72">
        <f>ROUND($D$159*N159,2)</f>
        <v>556</v>
      </c>
      <c r="P159" s="31">
        <v>5.35</v>
      </c>
      <c r="Q159" s="72">
        <f>ROUND($D$159*P159,2)</f>
        <v>535</v>
      </c>
      <c r="R159" s="72">
        <f t="shared" si="763"/>
        <v>10.91</v>
      </c>
      <c r="S159" s="72">
        <f t="shared" si="764"/>
        <v>1091</v>
      </c>
      <c r="T159" s="88">
        <v>0.21</v>
      </c>
      <c r="U159" s="72">
        <f t="shared" si="765"/>
        <v>229.11</v>
      </c>
      <c r="V159" s="85">
        <f t="shared" si="766"/>
        <v>1320.11</v>
      </c>
      <c r="W159" s="26">
        <v>14.25</v>
      </c>
      <c r="X159" s="72">
        <f>ROUND($D$159*W159,2)</f>
        <v>1425</v>
      </c>
      <c r="Y159" s="31">
        <v>16.8</v>
      </c>
      <c r="Z159" s="72">
        <f>ROUND($D$159*Y159,2)</f>
        <v>1680</v>
      </c>
      <c r="AA159" s="72">
        <f t="shared" si="767"/>
        <v>31.05</v>
      </c>
      <c r="AB159" s="72">
        <f t="shared" si="768"/>
        <v>3105</v>
      </c>
      <c r="AC159" s="88">
        <v>0.3</v>
      </c>
      <c r="AD159" s="72">
        <f t="shared" si="769"/>
        <v>931.5</v>
      </c>
      <c r="AE159" s="85">
        <f t="shared" si="770"/>
        <v>4036.5</v>
      </c>
      <c r="AF159" s="26">
        <v>3.23</v>
      </c>
      <c r="AG159" s="72">
        <f>ROUND($D$159*AF159,2)</f>
        <v>323</v>
      </c>
      <c r="AH159" s="31">
        <v>10.71</v>
      </c>
      <c r="AI159" s="72">
        <f>ROUND($D$159*AH159,2)</f>
        <v>1071</v>
      </c>
      <c r="AJ159" s="72">
        <f t="shared" si="771"/>
        <v>13.94</v>
      </c>
      <c r="AK159" s="72">
        <f t="shared" si="772"/>
        <v>1394</v>
      </c>
      <c r="AL159" s="88">
        <v>0.3</v>
      </c>
      <c r="AM159" s="72">
        <f t="shared" si="773"/>
        <v>418.2</v>
      </c>
      <c r="AN159" s="85">
        <f t="shared" si="774"/>
        <v>1812.2</v>
      </c>
      <c r="AO159" s="26">
        <v>0</v>
      </c>
      <c r="AP159" s="72">
        <f>ROUND($D$159*AO159,2)</f>
        <v>0</v>
      </c>
      <c r="AQ159" s="31">
        <v>0</v>
      </c>
      <c r="AR159" s="72">
        <f>ROUND($D$159*AQ159,2)</f>
        <v>0</v>
      </c>
      <c r="AS159" s="72">
        <f t="shared" si="775"/>
        <v>0</v>
      </c>
      <c r="AT159" s="72">
        <f t="shared" si="776"/>
        <v>0</v>
      </c>
      <c r="AU159" s="88">
        <v>0</v>
      </c>
      <c r="AV159" s="72">
        <f t="shared" si="777"/>
        <v>0</v>
      </c>
      <c r="AW159" s="85">
        <f t="shared" si="778"/>
        <v>0</v>
      </c>
      <c r="AX159" s="161">
        <f t="shared" si="779"/>
        <v>7.43</v>
      </c>
      <c r="AY159" s="72">
        <f t="shared" si="780"/>
        <v>742.75</v>
      </c>
      <c r="AZ159" s="72">
        <f t="shared" si="781"/>
        <v>9.33</v>
      </c>
      <c r="BA159" s="72">
        <f t="shared" si="782"/>
        <v>932.75</v>
      </c>
      <c r="BB159" s="72">
        <f t="shared" si="783"/>
        <v>16.760000000000002</v>
      </c>
      <c r="BC159" s="72">
        <f t="shared" si="784"/>
        <v>1675.5</v>
      </c>
      <c r="BD159" s="72">
        <f t="shared" si="785"/>
        <v>478.1</v>
      </c>
      <c r="BE159" s="85">
        <f t="shared" si="786"/>
        <v>2153.6</v>
      </c>
    </row>
    <row r="160" spans="1:57" s="41" customFormat="1" ht="39" customHeight="1" x14ac:dyDescent="0.2">
      <c r="A160" s="140" t="s">
        <v>300</v>
      </c>
      <c r="B160" s="121" t="s">
        <v>215</v>
      </c>
      <c r="C160" s="108" t="s">
        <v>0</v>
      </c>
      <c r="D160" s="63">
        <v>100</v>
      </c>
      <c r="E160" s="26">
        <v>6.11</v>
      </c>
      <c r="F160" s="72">
        <f>ROUND($D$160*E160,2)</f>
        <v>611</v>
      </c>
      <c r="G160" s="31">
        <v>4.07</v>
      </c>
      <c r="H160" s="72">
        <f>ROUND($D$160*G160,2)</f>
        <v>407</v>
      </c>
      <c r="I160" s="72">
        <f t="shared" si="760"/>
        <v>10.18</v>
      </c>
      <c r="J160" s="72">
        <f t="shared" si="760"/>
        <v>1018</v>
      </c>
      <c r="K160" s="88">
        <v>0.3</v>
      </c>
      <c r="L160" s="72">
        <f t="shared" si="761"/>
        <v>305.39999999999998</v>
      </c>
      <c r="M160" s="85">
        <f t="shared" si="762"/>
        <v>1323.4</v>
      </c>
      <c r="N160" s="26">
        <v>6.68</v>
      </c>
      <c r="O160" s="72">
        <f>ROUND($D$160*N160,2)</f>
        <v>668</v>
      </c>
      <c r="P160" s="31">
        <v>7.54</v>
      </c>
      <c r="Q160" s="72">
        <f>ROUND($D$160*P160,2)</f>
        <v>754</v>
      </c>
      <c r="R160" s="72">
        <f t="shared" si="763"/>
        <v>14.22</v>
      </c>
      <c r="S160" s="72">
        <f t="shared" si="764"/>
        <v>1422</v>
      </c>
      <c r="T160" s="88">
        <v>0.21</v>
      </c>
      <c r="U160" s="72">
        <f t="shared" si="765"/>
        <v>298.62</v>
      </c>
      <c r="V160" s="85">
        <f t="shared" si="766"/>
        <v>1720.62</v>
      </c>
      <c r="W160" s="26">
        <v>5</v>
      </c>
      <c r="X160" s="72">
        <f>ROUND($D$160*W160,2)</f>
        <v>500</v>
      </c>
      <c r="Y160" s="31">
        <v>5.6</v>
      </c>
      <c r="Z160" s="72">
        <f>ROUND($D$160*Y160,2)</f>
        <v>560</v>
      </c>
      <c r="AA160" s="72">
        <f t="shared" si="767"/>
        <v>10.6</v>
      </c>
      <c r="AB160" s="72">
        <f t="shared" si="768"/>
        <v>1060</v>
      </c>
      <c r="AC160" s="88">
        <v>0.3</v>
      </c>
      <c r="AD160" s="72">
        <f t="shared" si="769"/>
        <v>318</v>
      </c>
      <c r="AE160" s="85">
        <f t="shared" si="770"/>
        <v>1378</v>
      </c>
      <c r="AF160" s="26">
        <v>6.63</v>
      </c>
      <c r="AG160" s="72">
        <f>ROUND($D$160*AF160,2)</f>
        <v>663</v>
      </c>
      <c r="AH160" s="31">
        <v>7.65</v>
      </c>
      <c r="AI160" s="72">
        <f>ROUND($D$160*AH160,2)</f>
        <v>765</v>
      </c>
      <c r="AJ160" s="72">
        <f t="shared" si="771"/>
        <v>14.28</v>
      </c>
      <c r="AK160" s="72">
        <f t="shared" si="772"/>
        <v>1428</v>
      </c>
      <c r="AL160" s="88">
        <v>0.3</v>
      </c>
      <c r="AM160" s="72">
        <f t="shared" si="773"/>
        <v>428.4</v>
      </c>
      <c r="AN160" s="85">
        <f t="shared" si="774"/>
        <v>1856.4</v>
      </c>
      <c r="AO160" s="26">
        <v>0</v>
      </c>
      <c r="AP160" s="72">
        <f>ROUND($D$160*AO160,2)</f>
        <v>0</v>
      </c>
      <c r="AQ160" s="31">
        <v>0</v>
      </c>
      <c r="AR160" s="72">
        <f>ROUND($D$160*AQ160,2)</f>
        <v>0</v>
      </c>
      <c r="AS160" s="72">
        <f t="shared" si="775"/>
        <v>0</v>
      </c>
      <c r="AT160" s="72">
        <f t="shared" si="776"/>
        <v>0</v>
      </c>
      <c r="AU160" s="88">
        <v>0</v>
      </c>
      <c r="AV160" s="72">
        <f t="shared" si="777"/>
        <v>0</v>
      </c>
      <c r="AW160" s="85">
        <f t="shared" si="778"/>
        <v>0</v>
      </c>
      <c r="AX160" s="161">
        <f t="shared" si="779"/>
        <v>6.11</v>
      </c>
      <c r="AY160" s="72">
        <f t="shared" si="780"/>
        <v>610.5</v>
      </c>
      <c r="AZ160" s="72">
        <f t="shared" si="781"/>
        <v>6.22</v>
      </c>
      <c r="BA160" s="72">
        <f t="shared" si="782"/>
        <v>621.5</v>
      </c>
      <c r="BB160" s="72">
        <f t="shared" si="783"/>
        <v>12.32</v>
      </c>
      <c r="BC160" s="72">
        <f t="shared" si="784"/>
        <v>1232</v>
      </c>
      <c r="BD160" s="72">
        <f t="shared" si="785"/>
        <v>337.61</v>
      </c>
      <c r="BE160" s="85">
        <f t="shared" si="786"/>
        <v>1569.61</v>
      </c>
    </row>
    <row r="161" spans="1:57" s="41" customFormat="1" ht="39" customHeight="1" x14ac:dyDescent="0.2">
      <c r="A161" s="140" t="s">
        <v>301</v>
      </c>
      <c r="B161" s="121" t="s">
        <v>217</v>
      </c>
      <c r="C161" s="108" t="s">
        <v>0</v>
      </c>
      <c r="D161" s="63">
        <v>74</v>
      </c>
      <c r="E161" s="26">
        <v>12.5</v>
      </c>
      <c r="F161" s="72">
        <f>ROUND($D$161*E161,2)</f>
        <v>925</v>
      </c>
      <c r="G161" s="31">
        <v>16.61</v>
      </c>
      <c r="H161" s="72">
        <f>ROUND($D$161*G161,2)</f>
        <v>1229.1400000000001</v>
      </c>
      <c r="I161" s="72">
        <f t="shared" si="760"/>
        <v>29.11</v>
      </c>
      <c r="J161" s="72">
        <f t="shared" si="760"/>
        <v>2154.14</v>
      </c>
      <c r="K161" s="88">
        <v>0.3</v>
      </c>
      <c r="L161" s="72">
        <f t="shared" si="761"/>
        <v>646.24</v>
      </c>
      <c r="M161" s="85">
        <f t="shared" si="762"/>
        <v>2800.38</v>
      </c>
      <c r="N161" s="26">
        <v>11.94</v>
      </c>
      <c r="O161" s="72">
        <f>ROUND($D$161*N161,2)</f>
        <v>883.56</v>
      </c>
      <c r="P161" s="31">
        <v>29.22</v>
      </c>
      <c r="Q161" s="72">
        <f>ROUND($D$161*P161,2)</f>
        <v>2162.2800000000002</v>
      </c>
      <c r="R161" s="72">
        <f t="shared" si="763"/>
        <v>41.16</v>
      </c>
      <c r="S161" s="72">
        <f t="shared" si="764"/>
        <v>3045.84</v>
      </c>
      <c r="T161" s="88">
        <v>0.21</v>
      </c>
      <c r="U161" s="72">
        <f t="shared" si="765"/>
        <v>639.63</v>
      </c>
      <c r="V161" s="85">
        <f t="shared" si="766"/>
        <v>3685.47</v>
      </c>
      <c r="W161" s="26">
        <v>2.2400000000000002</v>
      </c>
      <c r="X161" s="72">
        <f>ROUND($D$161*W161,2)</f>
        <v>165.76</v>
      </c>
      <c r="Y161" s="31">
        <v>11.2</v>
      </c>
      <c r="Z161" s="72">
        <f>ROUND($D$161*Y161,2)</f>
        <v>828.8</v>
      </c>
      <c r="AA161" s="72">
        <f t="shared" si="767"/>
        <v>13.44</v>
      </c>
      <c r="AB161" s="72">
        <f t="shared" si="768"/>
        <v>994.56</v>
      </c>
      <c r="AC161" s="88">
        <v>0.3</v>
      </c>
      <c r="AD161" s="72">
        <f t="shared" si="769"/>
        <v>298.37</v>
      </c>
      <c r="AE161" s="85">
        <f t="shared" si="770"/>
        <v>1292.93</v>
      </c>
      <c r="AF161" s="26">
        <v>0</v>
      </c>
      <c r="AG161" s="72">
        <f>ROUND($D$161*AF161,2)</f>
        <v>0</v>
      </c>
      <c r="AH161" s="31">
        <v>10.199999999999999</v>
      </c>
      <c r="AI161" s="72">
        <f>ROUND($D$161*AH161,2)</f>
        <v>754.8</v>
      </c>
      <c r="AJ161" s="72">
        <f t="shared" si="771"/>
        <v>10.199999999999999</v>
      </c>
      <c r="AK161" s="72">
        <f t="shared" si="772"/>
        <v>754.8</v>
      </c>
      <c r="AL161" s="88">
        <v>0.3</v>
      </c>
      <c r="AM161" s="72">
        <f t="shared" si="773"/>
        <v>226.44</v>
      </c>
      <c r="AN161" s="85">
        <f t="shared" si="774"/>
        <v>981.24</v>
      </c>
      <c r="AO161" s="26">
        <v>0</v>
      </c>
      <c r="AP161" s="72">
        <f>ROUND($D$161*AO161,2)</f>
        <v>0</v>
      </c>
      <c r="AQ161" s="31">
        <v>0</v>
      </c>
      <c r="AR161" s="72">
        <f>ROUND($D$161*AQ161,2)</f>
        <v>0</v>
      </c>
      <c r="AS161" s="72">
        <f t="shared" si="775"/>
        <v>0</v>
      </c>
      <c r="AT161" s="72">
        <f t="shared" si="776"/>
        <v>0</v>
      </c>
      <c r="AU161" s="88">
        <v>0</v>
      </c>
      <c r="AV161" s="72">
        <f t="shared" si="777"/>
        <v>0</v>
      </c>
      <c r="AW161" s="85">
        <f t="shared" si="778"/>
        <v>0</v>
      </c>
      <c r="AX161" s="161">
        <f t="shared" si="779"/>
        <v>6.67</v>
      </c>
      <c r="AY161" s="72">
        <f t="shared" si="780"/>
        <v>493.58</v>
      </c>
      <c r="AZ161" s="72">
        <f t="shared" si="781"/>
        <v>16.809999999999999</v>
      </c>
      <c r="BA161" s="72">
        <f t="shared" si="782"/>
        <v>1243.76</v>
      </c>
      <c r="BB161" s="72">
        <f t="shared" si="783"/>
        <v>23.48</v>
      </c>
      <c r="BC161" s="72">
        <f t="shared" si="784"/>
        <v>1737.34</v>
      </c>
      <c r="BD161" s="72">
        <f t="shared" si="785"/>
        <v>452.67</v>
      </c>
      <c r="BE161" s="85">
        <f t="shared" si="786"/>
        <v>2190.0100000000002</v>
      </c>
    </row>
    <row r="162" spans="1:57" s="41" customFormat="1" ht="39" customHeight="1" x14ac:dyDescent="0.2">
      <c r="A162" s="140" t="s">
        <v>302</v>
      </c>
      <c r="B162" s="121" t="s">
        <v>219</v>
      </c>
      <c r="C162" s="108" t="s">
        <v>0</v>
      </c>
      <c r="D162" s="63">
        <v>148</v>
      </c>
      <c r="E162" s="26">
        <v>16</v>
      </c>
      <c r="F162" s="72">
        <f>ROUND($D$162*E162,2)</f>
        <v>2368</v>
      </c>
      <c r="G162" s="31">
        <v>10.66</v>
      </c>
      <c r="H162" s="72">
        <f>ROUND($D$162*G162,2)</f>
        <v>1577.68</v>
      </c>
      <c r="I162" s="72">
        <f t="shared" si="760"/>
        <v>26.66</v>
      </c>
      <c r="J162" s="72">
        <f t="shared" si="760"/>
        <v>3945.68</v>
      </c>
      <c r="K162" s="88">
        <v>0.3</v>
      </c>
      <c r="L162" s="72">
        <f t="shared" si="761"/>
        <v>1183.7</v>
      </c>
      <c r="M162" s="85">
        <f t="shared" si="762"/>
        <v>5129.38</v>
      </c>
      <c r="N162" s="26">
        <v>5.54</v>
      </c>
      <c r="O162" s="72">
        <f>ROUND($D$162*N162,2)</f>
        <v>819.92</v>
      </c>
      <c r="P162" s="31">
        <v>5.32</v>
      </c>
      <c r="Q162" s="72">
        <f>ROUND($D$162*P162,2)</f>
        <v>787.36</v>
      </c>
      <c r="R162" s="72">
        <f t="shared" si="763"/>
        <v>10.86</v>
      </c>
      <c r="S162" s="72">
        <f t="shared" si="764"/>
        <v>1607.28</v>
      </c>
      <c r="T162" s="88">
        <v>0.21</v>
      </c>
      <c r="U162" s="72">
        <f t="shared" si="765"/>
        <v>337.53</v>
      </c>
      <c r="V162" s="85">
        <f t="shared" si="766"/>
        <v>1944.81</v>
      </c>
      <c r="W162" s="26">
        <v>11.2</v>
      </c>
      <c r="X162" s="72">
        <f>ROUND($D$162*W162,2)</f>
        <v>1657.6</v>
      </c>
      <c r="Y162" s="31">
        <v>22.4</v>
      </c>
      <c r="Z162" s="72">
        <f>ROUND($D$162*Y162,2)</f>
        <v>3315.2</v>
      </c>
      <c r="AA162" s="72">
        <f t="shared" si="767"/>
        <v>33.6</v>
      </c>
      <c r="AB162" s="72">
        <f t="shared" si="768"/>
        <v>4972.8</v>
      </c>
      <c r="AC162" s="88">
        <v>0.3</v>
      </c>
      <c r="AD162" s="72">
        <f t="shared" si="769"/>
        <v>1491.84</v>
      </c>
      <c r="AE162" s="85">
        <f t="shared" si="770"/>
        <v>6464.64</v>
      </c>
      <c r="AF162" s="26">
        <v>30.6</v>
      </c>
      <c r="AG162" s="72">
        <f>ROUND($D$162*AF162,2)</f>
        <v>4528.8</v>
      </c>
      <c r="AH162" s="31">
        <v>7.65</v>
      </c>
      <c r="AI162" s="72">
        <f>ROUND($D$162*AH162,2)</f>
        <v>1132.2</v>
      </c>
      <c r="AJ162" s="72">
        <f t="shared" si="771"/>
        <v>38.25</v>
      </c>
      <c r="AK162" s="72">
        <f t="shared" si="772"/>
        <v>5661</v>
      </c>
      <c r="AL162" s="88">
        <v>0.3</v>
      </c>
      <c r="AM162" s="72">
        <f t="shared" si="773"/>
        <v>1698.3</v>
      </c>
      <c r="AN162" s="85">
        <f t="shared" si="774"/>
        <v>7359.3</v>
      </c>
      <c r="AO162" s="26">
        <v>0</v>
      </c>
      <c r="AP162" s="72">
        <f>ROUND($D$162*AO162,2)</f>
        <v>0</v>
      </c>
      <c r="AQ162" s="31">
        <v>0</v>
      </c>
      <c r="AR162" s="72">
        <f>ROUND($D$162*AQ162,2)</f>
        <v>0</v>
      </c>
      <c r="AS162" s="72">
        <f t="shared" si="775"/>
        <v>0</v>
      </c>
      <c r="AT162" s="72">
        <f t="shared" si="776"/>
        <v>0</v>
      </c>
      <c r="AU162" s="88">
        <v>0</v>
      </c>
      <c r="AV162" s="72">
        <f t="shared" si="777"/>
        <v>0</v>
      </c>
      <c r="AW162" s="85">
        <f t="shared" si="778"/>
        <v>0</v>
      </c>
      <c r="AX162" s="161">
        <f t="shared" si="779"/>
        <v>15.84</v>
      </c>
      <c r="AY162" s="72">
        <f t="shared" si="780"/>
        <v>2343.58</v>
      </c>
      <c r="AZ162" s="72">
        <f t="shared" si="781"/>
        <v>11.51</v>
      </c>
      <c r="BA162" s="72">
        <f t="shared" si="782"/>
        <v>1703.11</v>
      </c>
      <c r="BB162" s="72">
        <f t="shared" si="783"/>
        <v>27.34</v>
      </c>
      <c r="BC162" s="72">
        <f t="shared" si="784"/>
        <v>4046.69</v>
      </c>
      <c r="BD162" s="72">
        <f t="shared" si="785"/>
        <v>1177.8399999999999</v>
      </c>
      <c r="BE162" s="85">
        <f t="shared" si="786"/>
        <v>5224.53</v>
      </c>
    </row>
    <row r="163" spans="1:57" s="41" customFormat="1" ht="39" customHeight="1" x14ac:dyDescent="0.2">
      <c r="A163" s="140" t="s">
        <v>303</v>
      </c>
      <c r="B163" s="125" t="s">
        <v>221</v>
      </c>
      <c r="C163" s="108" t="s">
        <v>3</v>
      </c>
      <c r="D163" s="63">
        <v>74</v>
      </c>
      <c r="E163" s="26">
        <v>17.04</v>
      </c>
      <c r="F163" s="72">
        <f>ROUND($D$163*E163,2)</f>
        <v>1260.96</v>
      </c>
      <c r="G163" s="31">
        <v>11.36</v>
      </c>
      <c r="H163" s="72">
        <f>ROUND($D$163*G163,2)</f>
        <v>840.64</v>
      </c>
      <c r="I163" s="72">
        <f t="shared" si="760"/>
        <v>28.4</v>
      </c>
      <c r="J163" s="72">
        <f t="shared" si="760"/>
        <v>2101.6</v>
      </c>
      <c r="K163" s="88">
        <v>0.3</v>
      </c>
      <c r="L163" s="72">
        <f t="shared" si="761"/>
        <v>630.48</v>
      </c>
      <c r="M163" s="85">
        <f t="shared" si="762"/>
        <v>2732.08</v>
      </c>
      <c r="N163" s="26">
        <v>3.22</v>
      </c>
      <c r="O163" s="72">
        <f>ROUND($D$163*N163,2)</f>
        <v>238.28</v>
      </c>
      <c r="P163" s="31">
        <v>4.26</v>
      </c>
      <c r="Q163" s="72">
        <f>ROUND($D$163*P163,2)</f>
        <v>315.24</v>
      </c>
      <c r="R163" s="72">
        <f t="shared" si="763"/>
        <v>7.48</v>
      </c>
      <c r="S163" s="72">
        <f t="shared" si="764"/>
        <v>553.52</v>
      </c>
      <c r="T163" s="88">
        <v>0.21</v>
      </c>
      <c r="U163" s="72">
        <f t="shared" si="765"/>
        <v>116.24</v>
      </c>
      <c r="V163" s="85">
        <f t="shared" si="766"/>
        <v>669.76</v>
      </c>
      <c r="W163" s="26">
        <v>2.2400000000000002</v>
      </c>
      <c r="X163" s="72">
        <f>ROUND($D$163*W163,2)</f>
        <v>165.76</v>
      </c>
      <c r="Y163" s="31">
        <v>11.2</v>
      </c>
      <c r="Z163" s="72">
        <f>ROUND($D$163*Y163,2)</f>
        <v>828.8</v>
      </c>
      <c r="AA163" s="72">
        <f t="shared" si="767"/>
        <v>13.44</v>
      </c>
      <c r="AB163" s="72">
        <f t="shared" si="768"/>
        <v>994.56</v>
      </c>
      <c r="AC163" s="88">
        <v>0.3</v>
      </c>
      <c r="AD163" s="72">
        <f t="shared" si="769"/>
        <v>298.37</v>
      </c>
      <c r="AE163" s="85">
        <f t="shared" si="770"/>
        <v>1292.93</v>
      </c>
      <c r="AF163" s="26">
        <v>23.38</v>
      </c>
      <c r="AG163" s="72">
        <f>ROUND($D$163*AF163,2)</f>
        <v>1730.12</v>
      </c>
      <c r="AH163" s="31">
        <v>17</v>
      </c>
      <c r="AI163" s="72">
        <f>ROUND($D$163*AH163,2)</f>
        <v>1258</v>
      </c>
      <c r="AJ163" s="72">
        <f t="shared" si="771"/>
        <v>40.380000000000003</v>
      </c>
      <c r="AK163" s="72">
        <f t="shared" si="772"/>
        <v>2988.12</v>
      </c>
      <c r="AL163" s="88">
        <v>0.3</v>
      </c>
      <c r="AM163" s="72">
        <f t="shared" si="773"/>
        <v>896.44</v>
      </c>
      <c r="AN163" s="85">
        <f t="shared" si="774"/>
        <v>3884.56</v>
      </c>
      <c r="AO163" s="26">
        <v>0</v>
      </c>
      <c r="AP163" s="72">
        <f>ROUND($D$163*AO163,2)</f>
        <v>0</v>
      </c>
      <c r="AQ163" s="31">
        <v>0</v>
      </c>
      <c r="AR163" s="72">
        <f>ROUND($D$163*AQ163,2)</f>
        <v>0</v>
      </c>
      <c r="AS163" s="72">
        <f t="shared" si="775"/>
        <v>0</v>
      </c>
      <c r="AT163" s="72">
        <f t="shared" si="776"/>
        <v>0</v>
      </c>
      <c r="AU163" s="88">
        <v>0</v>
      </c>
      <c r="AV163" s="72">
        <f t="shared" si="777"/>
        <v>0</v>
      </c>
      <c r="AW163" s="85">
        <f t="shared" si="778"/>
        <v>0</v>
      </c>
      <c r="AX163" s="161">
        <f t="shared" si="779"/>
        <v>11.47</v>
      </c>
      <c r="AY163" s="72">
        <f t="shared" si="780"/>
        <v>848.78</v>
      </c>
      <c r="AZ163" s="72">
        <f t="shared" si="781"/>
        <v>10.96</v>
      </c>
      <c r="BA163" s="72">
        <f t="shared" si="782"/>
        <v>810.67</v>
      </c>
      <c r="BB163" s="72">
        <f t="shared" si="783"/>
        <v>22.43</v>
      </c>
      <c r="BC163" s="72">
        <f t="shared" si="784"/>
        <v>1659.45</v>
      </c>
      <c r="BD163" s="72">
        <f t="shared" si="785"/>
        <v>485.38</v>
      </c>
      <c r="BE163" s="85">
        <f t="shared" si="786"/>
        <v>2144.83</v>
      </c>
    </row>
    <row r="164" spans="1:57" s="41" customFormat="1" ht="39" customHeight="1" thickBot="1" x14ac:dyDescent="0.25">
      <c r="A164" s="140" t="s">
        <v>304</v>
      </c>
      <c r="B164" s="125" t="s">
        <v>223</v>
      </c>
      <c r="C164" s="108" t="s">
        <v>0</v>
      </c>
      <c r="D164" s="63">
        <v>148</v>
      </c>
      <c r="E164" s="26">
        <v>6.87</v>
      </c>
      <c r="F164" s="72">
        <f>ROUND($D$164*E164,2)</f>
        <v>1016.76</v>
      </c>
      <c r="G164" s="31">
        <v>4.58</v>
      </c>
      <c r="H164" s="72">
        <f>ROUND($D$164*G164,2)</f>
        <v>677.84</v>
      </c>
      <c r="I164" s="72">
        <f t="shared" si="760"/>
        <v>11.45</v>
      </c>
      <c r="J164" s="72">
        <f t="shared" si="760"/>
        <v>1694.6</v>
      </c>
      <c r="K164" s="88">
        <v>0.3</v>
      </c>
      <c r="L164" s="72">
        <f t="shared" si="761"/>
        <v>508.38</v>
      </c>
      <c r="M164" s="85">
        <f t="shared" si="762"/>
        <v>2202.98</v>
      </c>
      <c r="N164" s="26">
        <v>6.68</v>
      </c>
      <c r="O164" s="72">
        <f>ROUND($D$164*N164,2)</f>
        <v>988.64</v>
      </c>
      <c r="P164" s="31">
        <v>7.54</v>
      </c>
      <c r="Q164" s="72">
        <f>ROUND($D$164*P164,2)</f>
        <v>1115.92</v>
      </c>
      <c r="R164" s="72">
        <f t="shared" si="763"/>
        <v>14.22</v>
      </c>
      <c r="S164" s="72">
        <f t="shared" si="764"/>
        <v>2104.56</v>
      </c>
      <c r="T164" s="88">
        <v>0.21</v>
      </c>
      <c r="U164" s="72">
        <f t="shared" si="765"/>
        <v>441.96</v>
      </c>
      <c r="V164" s="85">
        <f t="shared" si="766"/>
        <v>2546.52</v>
      </c>
      <c r="W164" s="26">
        <v>5</v>
      </c>
      <c r="X164" s="72">
        <f>ROUND($D$164*W164,2)</f>
        <v>740</v>
      </c>
      <c r="Y164" s="31">
        <v>5.6</v>
      </c>
      <c r="Z164" s="72">
        <f>ROUND($D$164*Y164,2)</f>
        <v>828.8</v>
      </c>
      <c r="AA164" s="72">
        <f t="shared" si="767"/>
        <v>10.6</v>
      </c>
      <c r="AB164" s="72">
        <f t="shared" si="768"/>
        <v>1568.8</v>
      </c>
      <c r="AC164" s="88">
        <v>0.3</v>
      </c>
      <c r="AD164" s="72">
        <f t="shared" si="769"/>
        <v>470.64</v>
      </c>
      <c r="AE164" s="85">
        <f t="shared" si="770"/>
        <v>2039.44</v>
      </c>
      <c r="AF164" s="26">
        <v>6.63</v>
      </c>
      <c r="AG164" s="72">
        <f>ROUND($D$164*AF164,2)</f>
        <v>981.24</v>
      </c>
      <c r="AH164" s="31">
        <v>7.65</v>
      </c>
      <c r="AI164" s="72">
        <f>ROUND($D$164*AH164,2)</f>
        <v>1132.2</v>
      </c>
      <c r="AJ164" s="72">
        <f t="shared" si="771"/>
        <v>14.28</v>
      </c>
      <c r="AK164" s="72">
        <f t="shared" si="772"/>
        <v>2113.44</v>
      </c>
      <c r="AL164" s="88">
        <v>0.3</v>
      </c>
      <c r="AM164" s="72">
        <f t="shared" si="773"/>
        <v>634.03</v>
      </c>
      <c r="AN164" s="85">
        <f t="shared" si="774"/>
        <v>2747.47</v>
      </c>
      <c r="AO164" s="26">
        <v>0</v>
      </c>
      <c r="AP164" s="72">
        <f>ROUND($D$164*AO164,2)</f>
        <v>0</v>
      </c>
      <c r="AQ164" s="31">
        <v>0</v>
      </c>
      <c r="AR164" s="72">
        <f>ROUND($D$164*AQ164,2)</f>
        <v>0</v>
      </c>
      <c r="AS164" s="72">
        <f t="shared" si="775"/>
        <v>0</v>
      </c>
      <c r="AT164" s="72">
        <f t="shared" si="776"/>
        <v>0</v>
      </c>
      <c r="AU164" s="88">
        <v>0</v>
      </c>
      <c r="AV164" s="72">
        <f t="shared" si="777"/>
        <v>0</v>
      </c>
      <c r="AW164" s="85">
        <f t="shared" si="778"/>
        <v>0</v>
      </c>
      <c r="AX164" s="161">
        <f t="shared" si="779"/>
        <v>6.3</v>
      </c>
      <c r="AY164" s="72">
        <f t="shared" si="780"/>
        <v>931.66</v>
      </c>
      <c r="AZ164" s="72">
        <f t="shared" si="781"/>
        <v>6.34</v>
      </c>
      <c r="BA164" s="72">
        <f t="shared" si="782"/>
        <v>938.69</v>
      </c>
      <c r="BB164" s="72">
        <f t="shared" si="783"/>
        <v>12.64</v>
      </c>
      <c r="BC164" s="72">
        <f t="shared" si="784"/>
        <v>1870.35</v>
      </c>
      <c r="BD164" s="72">
        <f t="shared" si="785"/>
        <v>513.75</v>
      </c>
      <c r="BE164" s="85">
        <f t="shared" si="786"/>
        <v>2384.1</v>
      </c>
    </row>
    <row r="165" spans="1:57" s="3" customFormat="1" ht="39" customHeight="1" thickBot="1" x14ac:dyDescent="0.25">
      <c r="A165" s="19"/>
      <c r="B165" s="20"/>
      <c r="C165" s="21"/>
      <c r="D165" s="22"/>
      <c r="E165" s="23"/>
      <c r="F165" s="23"/>
      <c r="G165" s="23"/>
      <c r="H165" s="23"/>
      <c r="I165" s="23"/>
      <c r="J165" s="23"/>
      <c r="K165" s="23"/>
      <c r="L165" s="23"/>
      <c r="M165" s="23"/>
      <c r="N165" s="23"/>
      <c r="O165" s="23"/>
      <c r="P165" s="23"/>
      <c r="Q165" s="23"/>
      <c r="R165" s="23"/>
      <c r="S165" s="23"/>
      <c r="T165" s="23"/>
      <c r="U165" s="23"/>
      <c r="V165" s="23"/>
      <c r="W165" s="23"/>
      <c r="X165" s="23"/>
      <c r="Y165" s="23"/>
      <c r="Z165" s="23"/>
      <c r="AA165" s="23"/>
      <c r="AB165" s="23"/>
      <c r="AC165" s="23"/>
      <c r="AD165" s="23"/>
      <c r="AE165" s="23"/>
      <c r="AF165" s="23"/>
      <c r="AG165" s="23"/>
      <c r="AH165" s="23"/>
      <c r="AI165" s="23"/>
      <c r="AJ165" s="23"/>
      <c r="AK165" s="23"/>
      <c r="AL165" s="23"/>
      <c r="AM165" s="23"/>
      <c r="AN165" s="23"/>
      <c r="AO165" s="23"/>
      <c r="AP165" s="23"/>
      <c r="AQ165" s="23"/>
      <c r="AR165" s="23"/>
      <c r="AS165" s="23"/>
      <c r="AT165" s="23"/>
      <c r="AU165" s="23"/>
      <c r="AV165" s="23"/>
      <c r="AW165" s="23"/>
      <c r="AX165" s="23"/>
      <c r="AY165" s="23"/>
      <c r="AZ165" s="23"/>
      <c r="BA165" s="23"/>
      <c r="BB165" s="23"/>
      <c r="BC165" s="23"/>
      <c r="BD165" s="23"/>
      <c r="BE165" s="23"/>
    </row>
    <row r="166" spans="1:57" s="41" customFormat="1" ht="39" customHeight="1" thickBot="1" x14ac:dyDescent="0.25">
      <c r="A166" s="37" t="s">
        <v>224</v>
      </c>
      <c r="B166" s="242" t="s">
        <v>225</v>
      </c>
      <c r="C166" s="242"/>
      <c r="D166" s="243"/>
      <c r="E166" s="151">
        <f t="shared" ref="E166:L166" si="787">E167+E176</f>
        <v>1538.48</v>
      </c>
      <c r="F166" s="152">
        <f t="shared" si="787"/>
        <v>8201.5300000000007</v>
      </c>
      <c r="G166" s="152">
        <f t="shared" si="787"/>
        <v>1200.26</v>
      </c>
      <c r="H166" s="152">
        <f t="shared" si="787"/>
        <v>8646.27</v>
      </c>
      <c r="I166" s="152">
        <f t="shared" si="787"/>
        <v>2738.74</v>
      </c>
      <c r="J166" s="152">
        <f t="shared" si="787"/>
        <v>16847.8</v>
      </c>
      <c r="K166" s="152"/>
      <c r="L166" s="152">
        <f t="shared" si="787"/>
        <v>5054.33</v>
      </c>
      <c r="M166" s="35">
        <f>M167+M176</f>
        <v>21902.13</v>
      </c>
      <c r="N166" s="151">
        <f t="shared" ref="N166:S166" si="788">N167+N176</f>
        <v>1893.6</v>
      </c>
      <c r="O166" s="152">
        <f t="shared" si="788"/>
        <v>15727.85</v>
      </c>
      <c r="P166" s="152">
        <f t="shared" si="788"/>
        <v>2845.12</v>
      </c>
      <c r="Q166" s="152">
        <f t="shared" si="788"/>
        <v>12643.53</v>
      </c>
      <c r="R166" s="152">
        <f t="shared" si="788"/>
        <v>4738.72</v>
      </c>
      <c r="S166" s="152">
        <f t="shared" si="788"/>
        <v>28371.38</v>
      </c>
      <c r="T166" s="152"/>
      <c r="U166" s="152">
        <f t="shared" ref="U166" si="789">U167+U176</f>
        <v>5174.68</v>
      </c>
      <c r="V166" s="35">
        <f>V167+V176</f>
        <v>33546.06</v>
      </c>
      <c r="W166" s="151">
        <f t="shared" ref="W166:AB166" si="790">W167+W176</f>
        <v>429.05</v>
      </c>
      <c r="X166" s="152">
        <f t="shared" si="790"/>
        <v>3447.17</v>
      </c>
      <c r="Y166" s="152">
        <f t="shared" si="790"/>
        <v>1215.5999999999999</v>
      </c>
      <c r="Z166" s="152">
        <f t="shared" si="790"/>
        <v>10123.200000000001</v>
      </c>
      <c r="AA166" s="152">
        <f t="shared" si="790"/>
        <v>1644.65</v>
      </c>
      <c r="AB166" s="152">
        <f t="shared" si="790"/>
        <v>13570.37</v>
      </c>
      <c r="AC166" s="152"/>
      <c r="AD166" s="152">
        <f t="shared" ref="AD166" si="791">AD167+AD176</f>
        <v>4071.11</v>
      </c>
      <c r="AE166" s="35">
        <f>AE167+AE176</f>
        <v>17641.48</v>
      </c>
      <c r="AF166" s="151">
        <f t="shared" ref="AF166:AK166" si="792">AF167+AF176</f>
        <v>3378.13</v>
      </c>
      <c r="AG166" s="152">
        <f t="shared" si="792"/>
        <v>7223.83</v>
      </c>
      <c r="AH166" s="152">
        <f t="shared" si="792"/>
        <v>3576.8</v>
      </c>
      <c r="AI166" s="152">
        <f t="shared" si="792"/>
        <v>10459.25</v>
      </c>
      <c r="AJ166" s="152">
        <f t="shared" si="792"/>
        <v>6954.93</v>
      </c>
      <c r="AK166" s="152">
        <f t="shared" si="792"/>
        <v>17683.080000000002</v>
      </c>
      <c r="AL166" s="152"/>
      <c r="AM166" s="152">
        <f t="shared" ref="AM166" si="793">AM167+AM176</f>
        <v>5304.92</v>
      </c>
      <c r="AN166" s="35">
        <f>AN167+AN176</f>
        <v>22988</v>
      </c>
      <c r="AO166" s="151">
        <f t="shared" ref="AO166:AT166" si="794">AO167+AO176</f>
        <v>0</v>
      </c>
      <c r="AP166" s="152">
        <f t="shared" si="794"/>
        <v>0</v>
      </c>
      <c r="AQ166" s="152">
        <f t="shared" si="794"/>
        <v>0</v>
      </c>
      <c r="AR166" s="152">
        <f t="shared" si="794"/>
        <v>0</v>
      </c>
      <c r="AS166" s="152">
        <f t="shared" si="794"/>
        <v>0</v>
      </c>
      <c r="AT166" s="152">
        <f t="shared" si="794"/>
        <v>0</v>
      </c>
      <c r="AU166" s="152"/>
      <c r="AV166" s="152">
        <f t="shared" ref="AV166" si="795">AV167+AV176</f>
        <v>0</v>
      </c>
      <c r="AW166" s="35">
        <f>AW167+AW176</f>
        <v>0</v>
      </c>
      <c r="AX166" s="151">
        <f t="shared" ref="AX166:BC166" si="796">AX167+AX176</f>
        <v>1809.82</v>
      </c>
      <c r="AY166" s="152">
        <f t="shared" si="796"/>
        <v>8650.11</v>
      </c>
      <c r="AZ166" s="152">
        <f t="shared" si="796"/>
        <v>2209.4699999999998</v>
      </c>
      <c r="BA166" s="152">
        <f t="shared" si="796"/>
        <v>10468.07</v>
      </c>
      <c r="BB166" s="152">
        <f t="shared" si="796"/>
        <v>4019.27</v>
      </c>
      <c r="BC166" s="152">
        <f t="shared" si="796"/>
        <v>19118.169999999998</v>
      </c>
      <c r="BD166" s="152">
        <f t="shared" ref="BD166" si="797">BD167+BD176</f>
        <v>4901.28</v>
      </c>
      <c r="BE166" s="35">
        <f>BE167+BE176</f>
        <v>24019.45</v>
      </c>
    </row>
    <row r="167" spans="1:57" s="41" customFormat="1" ht="39" customHeight="1" thickBot="1" x14ac:dyDescent="0.25">
      <c r="A167" s="18" t="s">
        <v>226</v>
      </c>
      <c r="B167" s="228" t="s">
        <v>227</v>
      </c>
      <c r="C167" s="228"/>
      <c r="D167" s="229"/>
      <c r="E167" s="155">
        <f t="shared" ref="E167:L167" si="798">SUM(E168:E174)</f>
        <v>164.26</v>
      </c>
      <c r="F167" s="156">
        <f t="shared" ref="F167" si="799">SUM(F168:F174)</f>
        <v>1072.52</v>
      </c>
      <c r="G167" s="156">
        <f t="shared" si="798"/>
        <v>238.4</v>
      </c>
      <c r="H167" s="156">
        <f t="shared" ref="H167" si="800">SUM(H168:H174)</f>
        <v>1150.92</v>
      </c>
      <c r="I167" s="156">
        <f t="shared" si="798"/>
        <v>402.66</v>
      </c>
      <c r="J167" s="156">
        <f t="shared" si="798"/>
        <v>2223.44</v>
      </c>
      <c r="K167" s="156"/>
      <c r="L167" s="156">
        <f t="shared" si="798"/>
        <v>667.03</v>
      </c>
      <c r="M167" s="17">
        <f>SUM(M168:M174)</f>
        <v>2890.47</v>
      </c>
      <c r="N167" s="155">
        <f t="shared" ref="N167:S167" si="801">SUM(N168:N174)</f>
        <v>970.09</v>
      </c>
      <c r="O167" s="156">
        <f t="shared" ref="O167" si="802">SUM(O168:O174)</f>
        <v>4230.6000000000004</v>
      </c>
      <c r="P167" s="156">
        <f t="shared" si="801"/>
        <v>999.4</v>
      </c>
      <c r="Q167" s="156">
        <f t="shared" ref="Q167" si="803">SUM(Q168:Q174)</f>
        <v>4283.8</v>
      </c>
      <c r="R167" s="156">
        <f t="shared" si="801"/>
        <v>1969.49</v>
      </c>
      <c r="S167" s="156">
        <f t="shared" si="801"/>
        <v>8514.4</v>
      </c>
      <c r="T167" s="156"/>
      <c r="U167" s="156">
        <f t="shared" ref="U167" si="804">SUM(U168:U174)</f>
        <v>1532.14</v>
      </c>
      <c r="V167" s="17">
        <f>SUM(V168:V174)</f>
        <v>10046.540000000001</v>
      </c>
      <c r="W167" s="155">
        <f t="shared" ref="W167:AB167" si="805">SUM(W168:W174)</f>
        <v>144.44</v>
      </c>
      <c r="X167" s="156">
        <f t="shared" ref="X167" si="806">SUM(X168:X174)</f>
        <v>863.78</v>
      </c>
      <c r="Y167" s="156">
        <f t="shared" si="805"/>
        <v>224.4</v>
      </c>
      <c r="Z167" s="156">
        <f t="shared" ref="Z167" si="807">SUM(Z168:Z174)</f>
        <v>1202.4000000000001</v>
      </c>
      <c r="AA167" s="156">
        <f t="shared" si="805"/>
        <v>368.84</v>
      </c>
      <c r="AB167" s="156">
        <f t="shared" si="805"/>
        <v>2066.1799999999998</v>
      </c>
      <c r="AC167" s="156"/>
      <c r="AD167" s="156">
        <f t="shared" ref="AD167" si="808">SUM(AD168:AD174)</f>
        <v>619.85</v>
      </c>
      <c r="AE167" s="17">
        <f>SUM(AE168:AE174)</f>
        <v>2686.03</v>
      </c>
      <c r="AF167" s="155">
        <f t="shared" ref="AF167:AK167" si="809">SUM(AF168:AF174)</f>
        <v>78.03</v>
      </c>
      <c r="AG167" s="156">
        <f t="shared" ref="AG167" si="810">SUM(AG168:AG174)</f>
        <v>762.96</v>
      </c>
      <c r="AH167" s="156">
        <f t="shared" si="809"/>
        <v>318.75</v>
      </c>
      <c r="AI167" s="156">
        <f t="shared" ref="AI167" si="811">SUM(AI168:AI174)</f>
        <v>1730.6</v>
      </c>
      <c r="AJ167" s="156">
        <f t="shared" si="809"/>
        <v>396.78</v>
      </c>
      <c r="AK167" s="156">
        <f t="shared" si="809"/>
        <v>2493.56</v>
      </c>
      <c r="AL167" s="156"/>
      <c r="AM167" s="156">
        <f t="shared" ref="AM167" si="812">SUM(AM168:AM174)</f>
        <v>748.07</v>
      </c>
      <c r="AN167" s="17">
        <f>SUM(AN168:AN174)</f>
        <v>3241.63</v>
      </c>
      <c r="AO167" s="155">
        <f t="shared" ref="AO167:AT167" si="813">SUM(AO168:AO174)</f>
        <v>0</v>
      </c>
      <c r="AP167" s="156">
        <f t="shared" ref="AP167" si="814">SUM(AP168:AP174)</f>
        <v>0</v>
      </c>
      <c r="AQ167" s="156">
        <f t="shared" si="813"/>
        <v>0</v>
      </c>
      <c r="AR167" s="156">
        <f t="shared" ref="AR167" si="815">SUM(AR168:AR174)</f>
        <v>0</v>
      </c>
      <c r="AS167" s="156">
        <f t="shared" si="813"/>
        <v>0</v>
      </c>
      <c r="AT167" s="156">
        <f t="shared" si="813"/>
        <v>0</v>
      </c>
      <c r="AU167" s="156"/>
      <c r="AV167" s="156">
        <f t="shared" ref="AV167" si="816">SUM(AV168:AV174)</f>
        <v>0</v>
      </c>
      <c r="AW167" s="17">
        <f>SUM(AW168:AW174)</f>
        <v>0</v>
      </c>
      <c r="AX167" s="155">
        <f t="shared" ref="AX167:BC167" si="817">SUM(AX168:AX174)</f>
        <v>339.2</v>
      </c>
      <c r="AY167" s="156">
        <f t="shared" si="817"/>
        <v>1732.47</v>
      </c>
      <c r="AZ167" s="156">
        <f t="shared" si="817"/>
        <v>445.25</v>
      </c>
      <c r="BA167" s="156">
        <f t="shared" si="817"/>
        <v>2091.94</v>
      </c>
      <c r="BB167" s="156">
        <f t="shared" si="817"/>
        <v>784.44</v>
      </c>
      <c r="BC167" s="156">
        <f t="shared" si="817"/>
        <v>3824.4</v>
      </c>
      <c r="BD167" s="156">
        <f t="shared" ref="BD167" si="818">SUM(BD168:BD174)</f>
        <v>891.78</v>
      </c>
      <c r="BE167" s="17">
        <f>SUM(BE168:BE174)</f>
        <v>4716.18</v>
      </c>
    </row>
    <row r="168" spans="1:57" s="41" customFormat="1" ht="39" customHeight="1" x14ac:dyDescent="0.2">
      <c r="A168" s="140" t="s">
        <v>228</v>
      </c>
      <c r="B168" s="141" t="s">
        <v>229</v>
      </c>
      <c r="C168" s="123" t="s">
        <v>0</v>
      </c>
      <c r="D168" s="124">
        <v>4</v>
      </c>
      <c r="E168" s="25">
        <v>0</v>
      </c>
      <c r="F168" s="71">
        <f>ROUND($D$168*E168,2)</f>
        <v>0</v>
      </c>
      <c r="G168" s="30">
        <v>16.510000000000002</v>
      </c>
      <c r="H168" s="71">
        <f>ROUND($D$168*G168,2)</f>
        <v>66.040000000000006</v>
      </c>
      <c r="I168" s="71">
        <f t="shared" ref="I168:J174" si="819">E168+G168</f>
        <v>16.510000000000002</v>
      </c>
      <c r="J168" s="71">
        <f t="shared" si="819"/>
        <v>66.040000000000006</v>
      </c>
      <c r="K168" s="87">
        <v>0.3</v>
      </c>
      <c r="L168" s="71">
        <f t="shared" ref="L168:L174" si="820">ROUND(J168*K168,2)</f>
        <v>19.809999999999999</v>
      </c>
      <c r="M168" s="84">
        <f t="shared" ref="M168:M174" si="821">J168+L168</f>
        <v>85.85</v>
      </c>
      <c r="N168" s="25">
        <v>38.130000000000003</v>
      </c>
      <c r="O168" s="71">
        <f>ROUND($D$168*N168,2)</f>
        <v>152.52000000000001</v>
      </c>
      <c r="P168" s="30">
        <v>114.4</v>
      </c>
      <c r="Q168" s="71">
        <f>ROUND($D$168*P168,2)</f>
        <v>457.6</v>
      </c>
      <c r="R168" s="71">
        <f t="shared" ref="R168:R174" si="822">N168+P168</f>
        <v>152.53</v>
      </c>
      <c r="S168" s="71">
        <f t="shared" ref="S168:S174" si="823">O168+Q168</f>
        <v>610.12</v>
      </c>
      <c r="T168" s="87">
        <v>0.18</v>
      </c>
      <c r="U168" s="71">
        <f t="shared" ref="U168:U174" si="824">ROUND(S168*T168,2)</f>
        <v>109.82</v>
      </c>
      <c r="V168" s="84">
        <f t="shared" ref="V168:V174" si="825">S168+U168</f>
        <v>719.94</v>
      </c>
      <c r="W168" s="25">
        <v>5.04</v>
      </c>
      <c r="X168" s="71">
        <f>ROUND($D$168*W168,2)</f>
        <v>20.16</v>
      </c>
      <c r="Y168" s="30">
        <v>28</v>
      </c>
      <c r="Z168" s="71">
        <f>ROUND($D$168*Y168,2)</f>
        <v>112</v>
      </c>
      <c r="AA168" s="71">
        <f t="shared" ref="AA168:AA174" si="826">W168+Y168</f>
        <v>33.04</v>
      </c>
      <c r="AB168" s="71">
        <f t="shared" ref="AB168:AB174" si="827">X168+Z168</f>
        <v>132.16</v>
      </c>
      <c r="AC168" s="87">
        <v>0.3</v>
      </c>
      <c r="AD168" s="71">
        <f t="shared" ref="AD168:AD174" si="828">ROUND(AB168*AC168,2)</f>
        <v>39.65</v>
      </c>
      <c r="AE168" s="84">
        <f t="shared" ref="AE168:AE174" si="829">AB168+AD168</f>
        <v>171.81</v>
      </c>
      <c r="AF168" s="25">
        <v>0</v>
      </c>
      <c r="AG168" s="71">
        <f>ROUND($D$168*AF168,2)</f>
        <v>0</v>
      </c>
      <c r="AH168" s="30">
        <v>13.6</v>
      </c>
      <c r="AI168" s="71">
        <f>ROUND($D$168*AH168,2)</f>
        <v>54.4</v>
      </c>
      <c r="AJ168" s="71">
        <f t="shared" ref="AJ168:AJ174" si="830">AF168+AH168</f>
        <v>13.6</v>
      </c>
      <c r="AK168" s="71">
        <f t="shared" ref="AK168:AK174" si="831">AG168+AI168</f>
        <v>54.4</v>
      </c>
      <c r="AL168" s="87">
        <v>0.3</v>
      </c>
      <c r="AM168" s="71">
        <f t="shared" ref="AM168:AM174" si="832">ROUND(AK168*AL168,2)</f>
        <v>16.32</v>
      </c>
      <c r="AN168" s="84">
        <f t="shared" ref="AN168:AN174" si="833">AK168+AM168</f>
        <v>70.72</v>
      </c>
      <c r="AO168" s="25">
        <v>0</v>
      </c>
      <c r="AP168" s="71">
        <f>ROUND($D$168*AO168,2)</f>
        <v>0</v>
      </c>
      <c r="AQ168" s="30">
        <v>0</v>
      </c>
      <c r="AR168" s="71">
        <f>ROUND($D$168*AQ168,2)</f>
        <v>0</v>
      </c>
      <c r="AS168" s="71">
        <f t="shared" ref="AS168:AS174" si="834">AO168+AQ168</f>
        <v>0</v>
      </c>
      <c r="AT168" s="71">
        <f t="shared" ref="AT168:AT174" si="835">AP168+AR168</f>
        <v>0</v>
      </c>
      <c r="AU168" s="87">
        <v>0</v>
      </c>
      <c r="AV168" s="71">
        <f t="shared" ref="AV168:AV174" si="836">ROUND(AT168*AU168,2)</f>
        <v>0</v>
      </c>
      <c r="AW168" s="84">
        <f t="shared" ref="AW168:AW174" si="837">AT168+AV168</f>
        <v>0</v>
      </c>
      <c r="AX168" s="160">
        <f t="shared" ref="AX168:AX174" si="838">ROUND((SUM(E168+N168+W168+AF168)/4),2)</f>
        <v>10.79</v>
      </c>
      <c r="AY168" s="71">
        <f t="shared" ref="AY168:AY174" si="839">ROUND(SUM(F168+O168+X168+AG168)/4,2)</f>
        <v>43.17</v>
      </c>
      <c r="AZ168" s="71">
        <f t="shared" ref="AZ168:AZ174" si="840">ROUND(SUM(G168+P168+Y168+AH168)/4,2)</f>
        <v>43.13</v>
      </c>
      <c r="BA168" s="71">
        <f t="shared" ref="BA168:BA174" si="841">ROUND(SUM(H168+Q168+Z168+AI168)/4,2)</f>
        <v>172.51</v>
      </c>
      <c r="BB168" s="71">
        <f t="shared" ref="BB168:BB174" si="842">ROUND(SUM(I168+R168+AA168+AJ168)/4,2)</f>
        <v>53.92</v>
      </c>
      <c r="BC168" s="71">
        <f t="shared" ref="BC168:BC174" si="843">ROUND(SUM(J168+S168+AB168+AK168)/4,2)</f>
        <v>215.68</v>
      </c>
      <c r="BD168" s="71">
        <f t="shared" ref="BD168:BD174" si="844">ROUND(SUM(L168+U168+AD168+AM168)/4,2)</f>
        <v>46.4</v>
      </c>
      <c r="BE168" s="84">
        <f t="shared" ref="BE168:BE174" si="845">BC168+BD168</f>
        <v>262.08</v>
      </c>
    </row>
    <row r="169" spans="1:57" s="41" customFormat="1" ht="39" customHeight="1" x14ac:dyDescent="0.2">
      <c r="A169" s="142" t="s">
        <v>230</v>
      </c>
      <c r="B169" s="143" t="s">
        <v>231</v>
      </c>
      <c r="C169" s="108" t="s">
        <v>0</v>
      </c>
      <c r="D169" s="63">
        <v>4</v>
      </c>
      <c r="E169" s="26">
        <v>4.13</v>
      </c>
      <c r="F169" s="72">
        <f>ROUND($D$169*E169,2)</f>
        <v>16.52</v>
      </c>
      <c r="G169" s="31">
        <v>16.510000000000002</v>
      </c>
      <c r="H169" s="72">
        <f>ROUND($D$169*G169,2)</f>
        <v>66.040000000000006</v>
      </c>
      <c r="I169" s="72">
        <f t="shared" si="819"/>
        <v>20.64</v>
      </c>
      <c r="J169" s="72">
        <f t="shared" si="819"/>
        <v>82.56</v>
      </c>
      <c r="K169" s="88">
        <v>0.3</v>
      </c>
      <c r="L169" s="72">
        <f t="shared" si="820"/>
        <v>24.77</v>
      </c>
      <c r="M169" s="85">
        <f t="shared" si="821"/>
        <v>107.33</v>
      </c>
      <c r="N169" s="26">
        <v>60.39</v>
      </c>
      <c r="O169" s="72">
        <f>ROUND($D$169*N169,2)</f>
        <v>241.56</v>
      </c>
      <c r="P169" s="31">
        <v>155.30000000000001</v>
      </c>
      <c r="Q169" s="72">
        <f>ROUND($D$169*P169,2)</f>
        <v>621.20000000000005</v>
      </c>
      <c r="R169" s="72">
        <f t="shared" si="822"/>
        <v>215.69</v>
      </c>
      <c r="S169" s="72">
        <f t="shared" si="823"/>
        <v>862.76</v>
      </c>
      <c r="T169" s="88">
        <v>0.21</v>
      </c>
      <c r="U169" s="72">
        <f t="shared" si="824"/>
        <v>181.18</v>
      </c>
      <c r="V169" s="85">
        <f t="shared" si="825"/>
        <v>1043.94</v>
      </c>
      <c r="W169" s="26">
        <v>9.8000000000000007</v>
      </c>
      <c r="X169" s="72">
        <f>ROUND($D$169*W169,2)</f>
        <v>39.200000000000003</v>
      </c>
      <c r="Y169" s="31">
        <v>33.6</v>
      </c>
      <c r="Z169" s="72">
        <f>ROUND($D$169*Y169,2)</f>
        <v>134.4</v>
      </c>
      <c r="AA169" s="72">
        <f t="shared" si="826"/>
        <v>43.4</v>
      </c>
      <c r="AB169" s="72">
        <f t="shared" si="827"/>
        <v>173.6</v>
      </c>
      <c r="AC169" s="88">
        <v>0.3</v>
      </c>
      <c r="AD169" s="72">
        <f t="shared" si="828"/>
        <v>52.08</v>
      </c>
      <c r="AE169" s="85">
        <f t="shared" si="829"/>
        <v>225.68</v>
      </c>
      <c r="AF169" s="26">
        <v>0</v>
      </c>
      <c r="AG169" s="72">
        <f>ROUND($D$169*AF169,2)</f>
        <v>0</v>
      </c>
      <c r="AH169" s="31">
        <v>17</v>
      </c>
      <c r="AI169" s="72">
        <f>ROUND($D$169*AH169,2)</f>
        <v>68</v>
      </c>
      <c r="AJ169" s="72">
        <f t="shared" si="830"/>
        <v>17</v>
      </c>
      <c r="AK169" s="72">
        <f t="shared" si="831"/>
        <v>68</v>
      </c>
      <c r="AL169" s="88">
        <v>0.3</v>
      </c>
      <c r="AM169" s="72">
        <f t="shared" si="832"/>
        <v>20.399999999999999</v>
      </c>
      <c r="AN169" s="85">
        <f t="shared" si="833"/>
        <v>88.4</v>
      </c>
      <c r="AO169" s="26">
        <v>0</v>
      </c>
      <c r="AP169" s="72">
        <f>ROUND($D$169*AO169,2)</f>
        <v>0</v>
      </c>
      <c r="AQ169" s="31">
        <v>0</v>
      </c>
      <c r="AR169" s="72">
        <f>ROUND($D$169*AQ169,2)</f>
        <v>0</v>
      </c>
      <c r="AS169" s="72">
        <f t="shared" si="834"/>
        <v>0</v>
      </c>
      <c r="AT169" s="72">
        <f t="shared" si="835"/>
        <v>0</v>
      </c>
      <c r="AU169" s="88">
        <v>0</v>
      </c>
      <c r="AV169" s="72">
        <f t="shared" si="836"/>
        <v>0</v>
      </c>
      <c r="AW169" s="85">
        <f t="shared" si="837"/>
        <v>0</v>
      </c>
      <c r="AX169" s="161">
        <f t="shared" si="838"/>
        <v>18.579999999999998</v>
      </c>
      <c r="AY169" s="72">
        <f t="shared" si="839"/>
        <v>74.319999999999993</v>
      </c>
      <c r="AZ169" s="72">
        <f t="shared" si="840"/>
        <v>55.6</v>
      </c>
      <c r="BA169" s="72">
        <f t="shared" si="841"/>
        <v>222.41</v>
      </c>
      <c r="BB169" s="72">
        <f t="shared" si="842"/>
        <v>74.180000000000007</v>
      </c>
      <c r="BC169" s="72">
        <f t="shared" si="843"/>
        <v>296.73</v>
      </c>
      <c r="BD169" s="72">
        <f t="shared" si="844"/>
        <v>69.61</v>
      </c>
      <c r="BE169" s="85">
        <f t="shared" si="845"/>
        <v>366.34</v>
      </c>
    </row>
    <row r="170" spans="1:57" s="41" customFormat="1" ht="39" customHeight="1" x14ac:dyDescent="0.2">
      <c r="A170" s="142" t="s">
        <v>232</v>
      </c>
      <c r="B170" s="143" t="s">
        <v>233</v>
      </c>
      <c r="C170" s="108" t="s">
        <v>31</v>
      </c>
      <c r="D170" s="63">
        <v>2</v>
      </c>
      <c r="E170" s="26">
        <v>0</v>
      </c>
      <c r="F170" s="72">
        <f>ROUND($D$170*E170,2)</f>
        <v>0</v>
      </c>
      <c r="G170" s="31">
        <v>49.54</v>
      </c>
      <c r="H170" s="72">
        <f>ROUND($D$170*G170,2)</f>
        <v>99.08</v>
      </c>
      <c r="I170" s="72">
        <f t="shared" si="819"/>
        <v>49.54</v>
      </c>
      <c r="J170" s="72">
        <f t="shared" si="819"/>
        <v>99.08</v>
      </c>
      <c r="K170" s="88">
        <v>0.3</v>
      </c>
      <c r="L170" s="72">
        <f t="shared" si="820"/>
        <v>29.72</v>
      </c>
      <c r="M170" s="85">
        <f t="shared" si="821"/>
        <v>128.80000000000001</v>
      </c>
      <c r="N170" s="26">
        <v>352.56</v>
      </c>
      <c r="O170" s="72">
        <f>ROUND($D$170*N170,2)</f>
        <v>705.12</v>
      </c>
      <c r="P170" s="31">
        <v>312.64999999999998</v>
      </c>
      <c r="Q170" s="72">
        <f>ROUND($D$170*P170,2)</f>
        <v>625.29999999999995</v>
      </c>
      <c r="R170" s="72">
        <f t="shared" si="822"/>
        <v>665.21</v>
      </c>
      <c r="S170" s="72">
        <f t="shared" si="823"/>
        <v>1330.42</v>
      </c>
      <c r="T170" s="88">
        <v>0.15</v>
      </c>
      <c r="U170" s="72">
        <f t="shared" si="824"/>
        <v>199.56</v>
      </c>
      <c r="V170" s="85">
        <f t="shared" si="825"/>
        <v>1529.98</v>
      </c>
      <c r="W170" s="26">
        <v>28</v>
      </c>
      <c r="X170" s="72">
        <f>ROUND($D$170*W170,2)</f>
        <v>56</v>
      </c>
      <c r="Y170" s="31">
        <v>44.8</v>
      </c>
      <c r="Z170" s="72">
        <f>ROUND($D$170*Y170,2)</f>
        <v>89.6</v>
      </c>
      <c r="AA170" s="72">
        <f t="shared" si="826"/>
        <v>72.8</v>
      </c>
      <c r="AB170" s="72">
        <f t="shared" si="827"/>
        <v>145.6</v>
      </c>
      <c r="AC170" s="88">
        <v>0.3</v>
      </c>
      <c r="AD170" s="72">
        <f t="shared" si="828"/>
        <v>43.68</v>
      </c>
      <c r="AE170" s="85">
        <f t="shared" si="829"/>
        <v>189.28</v>
      </c>
      <c r="AF170" s="26">
        <v>0</v>
      </c>
      <c r="AG170" s="72">
        <f>ROUND($D$170*AF170,2)</f>
        <v>0</v>
      </c>
      <c r="AH170" s="31">
        <v>59.5</v>
      </c>
      <c r="AI170" s="72">
        <f>ROUND($D$170*AH170,2)</f>
        <v>119</v>
      </c>
      <c r="AJ170" s="72">
        <f t="shared" si="830"/>
        <v>59.5</v>
      </c>
      <c r="AK170" s="72">
        <f t="shared" si="831"/>
        <v>119</v>
      </c>
      <c r="AL170" s="88">
        <v>0.3</v>
      </c>
      <c r="AM170" s="72">
        <f t="shared" si="832"/>
        <v>35.700000000000003</v>
      </c>
      <c r="AN170" s="85">
        <f t="shared" si="833"/>
        <v>154.69999999999999</v>
      </c>
      <c r="AO170" s="26">
        <v>0</v>
      </c>
      <c r="AP170" s="72">
        <f>ROUND($D$170*AO170,2)</f>
        <v>0</v>
      </c>
      <c r="AQ170" s="31">
        <v>0</v>
      </c>
      <c r="AR170" s="72">
        <f>ROUND($D$170*AQ170,2)</f>
        <v>0</v>
      </c>
      <c r="AS170" s="72">
        <f t="shared" si="834"/>
        <v>0</v>
      </c>
      <c r="AT170" s="72">
        <f t="shared" si="835"/>
        <v>0</v>
      </c>
      <c r="AU170" s="88">
        <v>0</v>
      </c>
      <c r="AV170" s="72">
        <f t="shared" si="836"/>
        <v>0</v>
      </c>
      <c r="AW170" s="85">
        <f t="shared" si="837"/>
        <v>0</v>
      </c>
      <c r="AX170" s="161">
        <f t="shared" si="838"/>
        <v>95.14</v>
      </c>
      <c r="AY170" s="72">
        <f t="shared" si="839"/>
        <v>190.28</v>
      </c>
      <c r="AZ170" s="72">
        <f t="shared" si="840"/>
        <v>116.62</v>
      </c>
      <c r="BA170" s="72">
        <f t="shared" si="841"/>
        <v>233.25</v>
      </c>
      <c r="BB170" s="72">
        <f t="shared" si="842"/>
        <v>211.76</v>
      </c>
      <c r="BC170" s="72">
        <f t="shared" si="843"/>
        <v>423.53</v>
      </c>
      <c r="BD170" s="72">
        <f t="shared" si="844"/>
        <v>77.17</v>
      </c>
      <c r="BE170" s="85">
        <f t="shared" si="845"/>
        <v>500.7</v>
      </c>
    </row>
    <row r="171" spans="1:57" s="41" customFormat="1" ht="39" customHeight="1" x14ac:dyDescent="0.2">
      <c r="A171" s="142" t="s">
        <v>234</v>
      </c>
      <c r="B171" s="143" t="s">
        <v>235</v>
      </c>
      <c r="C171" s="108" t="s">
        <v>0</v>
      </c>
      <c r="D171" s="63">
        <v>4</v>
      </c>
      <c r="E171" s="26">
        <v>29.14</v>
      </c>
      <c r="F171" s="72">
        <f>ROUND($D$171*E171,2)</f>
        <v>116.56</v>
      </c>
      <c r="G171" s="31">
        <v>19.43</v>
      </c>
      <c r="H171" s="72">
        <f>ROUND($D$171*G171,2)</f>
        <v>77.72</v>
      </c>
      <c r="I171" s="72">
        <f t="shared" si="819"/>
        <v>48.57</v>
      </c>
      <c r="J171" s="72">
        <f t="shared" si="819"/>
        <v>194.28</v>
      </c>
      <c r="K171" s="88">
        <v>0.3</v>
      </c>
      <c r="L171" s="72">
        <f t="shared" si="820"/>
        <v>58.28</v>
      </c>
      <c r="M171" s="85">
        <f t="shared" si="821"/>
        <v>252.56</v>
      </c>
      <c r="N171" s="26">
        <v>110.23</v>
      </c>
      <c r="O171" s="72">
        <f>ROUND($D$171*N171,2)</f>
        <v>440.92</v>
      </c>
      <c r="P171" s="31">
        <v>172.41</v>
      </c>
      <c r="Q171" s="72">
        <f>ROUND($D$171*P171,2)</f>
        <v>689.64</v>
      </c>
      <c r="R171" s="72">
        <f t="shared" si="822"/>
        <v>282.64</v>
      </c>
      <c r="S171" s="72">
        <f t="shared" si="823"/>
        <v>1130.56</v>
      </c>
      <c r="T171" s="88">
        <v>0.21</v>
      </c>
      <c r="U171" s="72">
        <f t="shared" si="824"/>
        <v>237.42</v>
      </c>
      <c r="V171" s="85">
        <f t="shared" si="825"/>
        <v>1367.98</v>
      </c>
      <c r="W171" s="26">
        <v>17.36</v>
      </c>
      <c r="X171" s="72">
        <f>ROUND($D$171*W171,2)</f>
        <v>69.44</v>
      </c>
      <c r="Y171" s="31">
        <v>28</v>
      </c>
      <c r="Z171" s="72">
        <f>ROUND($D$171*Y171,2)</f>
        <v>112</v>
      </c>
      <c r="AA171" s="72">
        <f t="shared" si="826"/>
        <v>45.36</v>
      </c>
      <c r="AB171" s="72">
        <f t="shared" si="827"/>
        <v>181.44</v>
      </c>
      <c r="AC171" s="88">
        <v>0.3</v>
      </c>
      <c r="AD171" s="72">
        <f t="shared" si="828"/>
        <v>54.43</v>
      </c>
      <c r="AE171" s="85">
        <f t="shared" si="829"/>
        <v>235.87</v>
      </c>
      <c r="AF171" s="26">
        <v>20.399999999999999</v>
      </c>
      <c r="AG171" s="72">
        <f>ROUND($D$171*AF171,2)</f>
        <v>81.599999999999994</v>
      </c>
      <c r="AH171" s="31">
        <v>25.5</v>
      </c>
      <c r="AI171" s="72">
        <f>ROUND($D$171*AH171,2)</f>
        <v>102</v>
      </c>
      <c r="AJ171" s="72">
        <f t="shared" si="830"/>
        <v>45.9</v>
      </c>
      <c r="AK171" s="72">
        <f t="shared" si="831"/>
        <v>183.6</v>
      </c>
      <c r="AL171" s="88">
        <v>0.3</v>
      </c>
      <c r="AM171" s="72">
        <f t="shared" si="832"/>
        <v>55.08</v>
      </c>
      <c r="AN171" s="85">
        <f t="shared" si="833"/>
        <v>238.68</v>
      </c>
      <c r="AO171" s="26">
        <v>0</v>
      </c>
      <c r="AP171" s="72">
        <f>ROUND($D$171*AO171,2)</f>
        <v>0</v>
      </c>
      <c r="AQ171" s="31">
        <v>0</v>
      </c>
      <c r="AR171" s="72">
        <f>ROUND($D$171*AQ171,2)</f>
        <v>0</v>
      </c>
      <c r="AS171" s="72">
        <f t="shared" si="834"/>
        <v>0</v>
      </c>
      <c r="AT171" s="72">
        <f t="shared" si="835"/>
        <v>0</v>
      </c>
      <c r="AU171" s="88">
        <v>0</v>
      </c>
      <c r="AV171" s="72">
        <f t="shared" si="836"/>
        <v>0</v>
      </c>
      <c r="AW171" s="85">
        <f t="shared" si="837"/>
        <v>0</v>
      </c>
      <c r="AX171" s="161">
        <f t="shared" si="838"/>
        <v>44.28</v>
      </c>
      <c r="AY171" s="72">
        <f t="shared" si="839"/>
        <v>177.13</v>
      </c>
      <c r="AZ171" s="72">
        <f t="shared" si="840"/>
        <v>61.34</v>
      </c>
      <c r="BA171" s="72">
        <f t="shared" si="841"/>
        <v>245.34</v>
      </c>
      <c r="BB171" s="72">
        <f t="shared" si="842"/>
        <v>105.62</v>
      </c>
      <c r="BC171" s="72">
        <f t="shared" si="843"/>
        <v>422.47</v>
      </c>
      <c r="BD171" s="72">
        <f t="shared" si="844"/>
        <v>101.3</v>
      </c>
      <c r="BE171" s="85">
        <f t="shared" si="845"/>
        <v>523.77</v>
      </c>
    </row>
    <row r="172" spans="1:57" s="41" customFormat="1" ht="39" customHeight="1" x14ac:dyDescent="0.2">
      <c r="A172" s="142" t="s">
        <v>236</v>
      </c>
      <c r="B172" s="143" t="s">
        <v>237</v>
      </c>
      <c r="C172" s="108" t="s">
        <v>0</v>
      </c>
      <c r="D172" s="63">
        <v>4</v>
      </c>
      <c r="E172" s="26">
        <v>124.88</v>
      </c>
      <c r="F172" s="72">
        <f>ROUND($D$172*E172,2)</f>
        <v>499.52</v>
      </c>
      <c r="G172" s="31">
        <v>83.25</v>
      </c>
      <c r="H172" s="72">
        <f>ROUND($D$172*G172,2)</f>
        <v>333</v>
      </c>
      <c r="I172" s="72">
        <f t="shared" si="819"/>
        <v>208.13</v>
      </c>
      <c r="J172" s="72">
        <f t="shared" si="819"/>
        <v>832.52</v>
      </c>
      <c r="K172" s="88">
        <v>0.3</v>
      </c>
      <c r="L172" s="72">
        <f t="shared" si="820"/>
        <v>249.76</v>
      </c>
      <c r="M172" s="85">
        <f t="shared" si="821"/>
        <v>1082.28</v>
      </c>
      <c r="N172" s="26">
        <v>197.21</v>
      </c>
      <c r="O172" s="72">
        <f>ROUND($D$172*N172,2)</f>
        <v>788.84</v>
      </c>
      <c r="P172" s="31">
        <v>118.95</v>
      </c>
      <c r="Q172" s="72">
        <f>ROUND($D$172*P172,2)</f>
        <v>475.8</v>
      </c>
      <c r="R172" s="72">
        <f t="shared" si="822"/>
        <v>316.16000000000003</v>
      </c>
      <c r="S172" s="72">
        <f t="shared" si="823"/>
        <v>1264.6400000000001</v>
      </c>
      <c r="T172" s="88">
        <v>0.15</v>
      </c>
      <c r="U172" s="72">
        <f t="shared" si="824"/>
        <v>189.7</v>
      </c>
      <c r="V172" s="85">
        <f t="shared" si="825"/>
        <v>1454.34</v>
      </c>
      <c r="W172" s="26">
        <v>74.2</v>
      </c>
      <c r="X172" s="72">
        <f>ROUND($D$172*W172,2)</f>
        <v>296.8</v>
      </c>
      <c r="Y172" s="31">
        <v>50.4</v>
      </c>
      <c r="Z172" s="72">
        <f>ROUND($D$172*Y172,2)</f>
        <v>201.6</v>
      </c>
      <c r="AA172" s="72">
        <f t="shared" si="826"/>
        <v>124.6</v>
      </c>
      <c r="AB172" s="72">
        <f t="shared" si="827"/>
        <v>498.4</v>
      </c>
      <c r="AC172" s="88">
        <v>0.3</v>
      </c>
      <c r="AD172" s="72">
        <f t="shared" si="828"/>
        <v>149.52000000000001</v>
      </c>
      <c r="AE172" s="85">
        <f t="shared" si="829"/>
        <v>647.91999999999996</v>
      </c>
      <c r="AF172" s="26">
        <v>51</v>
      </c>
      <c r="AG172" s="72">
        <f>ROUND($D$172*AF172,2)</f>
        <v>204</v>
      </c>
      <c r="AH172" s="31">
        <v>59.5</v>
      </c>
      <c r="AI172" s="72">
        <f>ROUND($D$172*AH172,2)</f>
        <v>238</v>
      </c>
      <c r="AJ172" s="72">
        <f t="shared" si="830"/>
        <v>110.5</v>
      </c>
      <c r="AK172" s="72">
        <f t="shared" si="831"/>
        <v>442</v>
      </c>
      <c r="AL172" s="88">
        <v>0.3</v>
      </c>
      <c r="AM172" s="72">
        <f t="shared" si="832"/>
        <v>132.6</v>
      </c>
      <c r="AN172" s="85">
        <f t="shared" si="833"/>
        <v>574.6</v>
      </c>
      <c r="AO172" s="26">
        <v>0</v>
      </c>
      <c r="AP172" s="72">
        <f>ROUND($D$172*AO172,2)</f>
        <v>0</v>
      </c>
      <c r="AQ172" s="31">
        <v>0</v>
      </c>
      <c r="AR172" s="72">
        <f>ROUND($D$172*AQ172,2)</f>
        <v>0</v>
      </c>
      <c r="AS172" s="72">
        <f t="shared" si="834"/>
        <v>0</v>
      </c>
      <c r="AT172" s="72">
        <f t="shared" si="835"/>
        <v>0</v>
      </c>
      <c r="AU172" s="88">
        <v>0</v>
      </c>
      <c r="AV172" s="72">
        <f t="shared" si="836"/>
        <v>0</v>
      </c>
      <c r="AW172" s="85">
        <f t="shared" si="837"/>
        <v>0</v>
      </c>
      <c r="AX172" s="161">
        <f t="shared" si="838"/>
        <v>111.82</v>
      </c>
      <c r="AY172" s="72">
        <f t="shared" si="839"/>
        <v>447.29</v>
      </c>
      <c r="AZ172" s="72">
        <f t="shared" si="840"/>
        <v>78.03</v>
      </c>
      <c r="BA172" s="72">
        <f t="shared" si="841"/>
        <v>312.10000000000002</v>
      </c>
      <c r="BB172" s="72">
        <f t="shared" si="842"/>
        <v>189.85</v>
      </c>
      <c r="BC172" s="72">
        <f t="shared" si="843"/>
        <v>759.39</v>
      </c>
      <c r="BD172" s="72">
        <f t="shared" si="844"/>
        <v>180.4</v>
      </c>
      <c r="BE172" s="85">
        <f t="shared" si="845"/>
        <v>939.79</v>
      </c>
    </row>
    <row r="173" spans="1:57" s="41" customFormat="1" ht="39" customHeight="1" thickBot="1" x14ac:dyDescent="0.25">
      <c r="A173" s="142" t="s">
        <v>238</v>
      </c>
      <c r="B173" s="143" t="s">
        <v>239</v>
      </c>
      <c r="C173" s="108" t="s">
        <v>0</v>
      </c>
      <c r="D173" s="63">
        <v>72</v>
      </c>
      <c r="E173" s="26">
        <v>6.11</v>
      </c>
      <c r="F173" s="72">
        <f>ROUND($D$173*E173,2)</f>
        <v>439.92</v>
      </c>
      <c r="G173" s="31">
        <v>4.07</v>
      </c>
      <c r="H173" s="72">
        <f>ROUND($D$173*G173,2)</f>
        <v>293.04000000000002</v>
      </c>
      <c r="I173" s="72">
        <f t="shared" si="819"/>
        <v>10.18</v>
      </c>
      <c r="J173" s="72">
        <f t="shared" si="819"/>
        <v>732.96</v>
      </c>
      <c r="K173" s="88">
        <v>0.3</v>
      </c>
      <c r="L173" s="72">
        <f t="shared" si="820"/>
        <v>219.89</v>
      </c>
      <c r="M173" s="85">
        <f t="shared" si="821"/>
        <v>952.85</v>
      </c>
      <c r="N173" s="26">
        <v>14.36</v>
      </c>
      <c r="O173" s="72">
        <f>ROUND($D$173*N173,2)</f>
        <v>1033.92</v>
      </c>
      <c r="P173" s="31">
        <v>12.74</v>
      </c>
      <c r="Q173" s="72">
        <f>ROUND($D$173*P173,2)</f>
        <v>917.28</v>
      </c>
      <c r="R173" s="72">
        <f t="shared" si="822"/>
        <v>27.1</v>
      </c>
      <c r="S173" s="72">
        <f t="shared" si="823"/>
        <v>1951.2</v>
      </c>
      <c r="T173" s="88">
        <v>0.21</v>
      </c>
      <c r="U173" s="72">
        <f t="shared" si="824"/>
        <v>409.75</v>
      </c>
      <c r="V173" s="85">
        <f t="shared" si="825"/>
        <v>2360.9499999999998</v>
      </c>
      <c r="W173" s="26">
        <v>5</v>
      </c>
      <c r="X173" s="72">
        <f>ROUND($D$173*W173,2)</f>
        <v>360</v>
      </c>
      <c r="Y173" s="31">
        <v>5.6</v>
      </c>
      <c r="Z173" s="72">
        <f>ROUND($D$173*Y173,2)</f>
        <v>403.2</v>
      </c>
      <c r="AA173" s="72">
        <f t="shared" si="826"/>
        <v>10.6</v>
      </c>
      <c r="AB173" s="72">
        <f t="shared" si="827"/>
        <v>763.2</v>
      </c>
      <c r="AC173" s="88">
        <v>0.3</v>
      </c>
      <c r="AD173" s="72">
        <f t="shared" si="828"/>
        <v>228.96</v>
      </c>
      <c r="AE173" s="85">
        <f t="shared" si="829"/>
        <v>992.16</v>
      </c>
      <c r="AF173" s="26">
        <v>6.63</v>
      </c>
      <c r="AG173" s="72">
        <f>ROUND($D$173*AF173,2)</f>
        <v>477.36</v>
      </c>
      <c r="AH173" s="31">
        <v>7.65</v>
      </c>
      <c r="AI173" s="72">
        <f>ROUND($D$173*AH173,2)</f>
        <v>550.79999999999995</v>
      </c>
      <c r="AJ173" s="72">
        <f t="shared" si="830"/>
        <v>14.28</v>
      </c>
      <c r="AK173" s="72">
        <f t="shared" si="831"/>
        <v>1028.1600000000001</v>
      </c>
      <c r="AL173" s="88">
        <v>0.3</v>
      </c>
      <c r="AM173" s="72">
        <f t="shared" si="832"/>
        <v>308.45</v>
      </c>
      <c r="AN173" s="85">
        <f t="shared" si="833"/>
        <v>1336.61</v>
      </c>
      <c r="AO173" s="26">
        <v>0</v>
      </c>
      <c r="AP173" s="72">
        <f>ROUND($D$173*AO173,2)</f>
        <v>0</v>
      </c>
      <c r="AQ173" s="31">
        <v>0</v>
      </c>
      <c r="AR173" s="72">
        <f>ROUND($D$173*AQ173,2)</f>
        <v>0</v>
      </c>
      <c r="AS173" s="72">
        <f t="shared" si="834"/>
        <v>0</v>
      </c>
      <c r="AT173" s="72">
        <f t="shared" si="835"/>
        <v>0</v>
      </c>
      <c r="AU173" s="88">
        <v>0</v>
      </c>
      <c r="AV173" s="72">
        <f t="shared" si="836"/>
        <v>0</v>
      </c>
      <c r="AW173" s="85">
        <f t="shared" si="837"/>
        <v>0</v>
      </c>
      <c r="AX173" s="161">
        <f t="shared" si="838"/>
        <v>8.0299999999999994</v>
      </c>
      <c r="AY173" s="72">
        <f t="shared" si="839"/>
        <v>577.79999999999995</v>
      </c>
      <c r="AZ173" s="72">
        <f t="shared" si="840"/>
        <v>7.52</v>
      </c>
      <c r="BA173" s="72">
        <f t="shared" si="841"/>
        <v>541.08000000000004</v>
      </c>
      <c r="BB173" s="72">
        <f t="shared" si="842"/>
        <v>15.54</v>
      </c>
      <c r="BC173" s="72">
        <f t="shared" si="843"/>
        <v>1118.8800000000001</v>
      </c>
      <c r="BD173" s="72">
        <f t="shared" si="844"/>
        <v>291.76</v>
      </c>
      <c r="BE173" s="85">
        <f t="shared" si="845"/>
        <v>1410.64</v>
      </c>
    </row>
    <row r="174" spans="1:57" s="41" customFormat="1" ht="39" customHeight="1" thickBot="1" x14ac:dyDescent="0.25">
      <c r="A174" s="137" t="s">
        <v>305</v>
      </c>
      <c r="B174" s="121" t="s">
        <v>306</v>
      </c>
      <c r="C174" s="122" t="s">
        <v>0</v>
      </c>
      <c r="D174" s="91">
        <v>4.4000000000000004</v>
      </c>
      <c r="E174" s="26">
        <v>0</v>
      </c>
      <c r="F174" s="72">
        <f>ROUND($D$174*E174,2)</f>
        <v>0</v>
      </c>
      <c r="G174" s="31">
        <v>49.09</v>
      </c>
      <c r="H174" s="72">
        <f>ROUND($D$174*G174,2)</f>
        <v>216</v>
      </c>
      <c r="I174" s="72">
        <f t="shared" si="819"/>
        <v>49.09</v>
      </c>
      <c r="J174" s="72">
        <f t="shared" si="819"/>
        <v>216</v>
      </c>
      <c r="K174" s="88">
        <v>0.3</v>
      </c>
      <c r="L174" s="72">
        <f t="shared" si="820"/>
        <v>64.8</v>
      </c>
      <c r="M174" s="85">
        <f t="shared" si="821"/>
        <v>280.8</v>
      </c>
      <c r="N174" s="26">
        <v>197.21</v>
      </c>
      <c r="O174" s="72">
        <f>ROUND($D$174*N174,2)</f>
        <v>867.72</v>
      </c>
      <c r="P174" s="31">
        <v>112.95</v>
      </c>
      <c r="Q174" s="72">
        <f>ROUND($D$174*P174,2)</f>
        <v>496.98</v>
      </c>
      <c r="R174" s="72">
        <f t="shared" si="822"/>
        <v>310.16000000000003</v>
      </c>
      <c r="S174" s="72">
        <f t="shared" si="823"/>
        <v>1364.7</v>
      </c>
      <c r="T174" s="88">
        <v>0.15</v>
      </c>
      <c r="U174" s="72">
        <f t="shared" si="824"/>
        <v>204.71</v>
      </c>
      <c r="V174" s="85">
        <f t="shared" si="825"/>
        <v>1569.41</v>
      </c>
      <c r="W174" s="26">
        <v>5.04</v>
      </c>
      <c r="X174" s="72">
        <f>ROUND($D$174*W174,2)</f>
        <v>22.18</v>
      </c>
      <c r="Y174" s="31">
        <v>34</v>
      </c>
      <c r="Z174" s="72">
        <f>ROUND($D$174*Y174,2)</f>
        <v>149.6</v>
      </c>
      <c r="AA174" s="72">
        <f t="shared" si="826"/>
        <v>39.04</v>
      </c>
      <c r="AB174" s="72">
        <f t="shared" si="827"/>
        <v>171.78</v>
      </c>
      <c r="AC174" s="88">
        <v>0.3</v>
      </c>
      <c r="AD174" s="72">
        <f t="shared" si="828"/>
        <v>51.53</v>
      </c>
      <c r="AE174" s="85">
        <f t="shared" si="829"/>
        <v>223.31</v>
      </c>
      <c r="AF174" s="26">
        <v>0</v>
      </c>
      <c r="AG174" s="72">
        <f>ROUND($D$174*AF174,2)</f>
        <v>0</v>
      </c>
      <c r="AH174" s="31">
        <v>136</v>
      </c>
      <c r="AI174" s="72">
        <f>ROUND($D$174*AH174,2)</f>
        <v>598.4</v>
      </c>
      <c r="AJ174" s="72">
        <f t="shared" si="830"/>
        <v>136</v>
      </c>
      <c r="AK174" s="72">
        <f t="shared" si="831"/>
        <v>598.4</v>
      </c>
      <c r="AL174" s="88">
        <v>0.3</v>
      </c>
      <c r="AM174" s="72">
        <f t="shared" si="832"/>
        <v>179.52</v>
      </c>
      <c r="AN174" s="85">
        <f t="shared" si="833"/>
        <v>777.92</v>
      </c>
      <c r="AO174" s="26">
        <v>0</v>
      </c>
      <c r="AP174" s="72">
        <f>ROUND($D$174*AO174,2)</f>
        <v>0</v>
      </c>
      <c r="AQ174" s="31">
        <v>0</v>
      </c>
      <c r="AR174" s="72">
        <f>ROUND($D$174*AQ174,2)</f>
        <v>0</v>
      </c>
      <c r="AS174" s="72">
        <f t="shared" si="834"/>
        <v>0</v>
      </c>
      <c r="AT174" s="72">
        <f t="shared" si="835"/>
        <v>0</v>
      </c>
      <c r="AU174" s="88">
        <v>0</v>
      </c>
      <c r="AV174" s="72">
        <f t="shared" si="836"/>
        <v>0</v>
      </c>
      <c r="AW174" s="85">
        <f t="shared" si="837"/>
        <v>0</v>
      </c>
      <c r="AX174" s="161">
        <f t="shared" si="838"/>
        <v>50.56</v>
      </c>
      <c r="AY174" s="72">
        <f t="shared" si="839"/>
        <v>222.48</v>
      </c>
      <c r="AZ174" s="72">
        <f t="shared" si="840"/>
        <v>83.01</v>
      </c>
      <c r="BA174" s="72">
        <f t="shared" si="841"/>
        <v>365.25</v>
      </c>
      <c r="BB174" s="72">
        <f t="shared" si="842"/>
        <v>133.57</v>
      </c>
      <c r="BC174" s="72">
        <f t="shared" si="843"/>
        <v>587.72</v>
      </c>
      <c r="BD174" s="72">
        <f t="shared" si="844"/>
        <v>125.14</v>
      </c>
      <c r="BE174" s="85">
        <f t="shared" si="845"/>
        <v>712.86</v>
      </c>
    </row>
    <row r="175" spans="1:57" s="3" customFormat="1" ht="39" customHeight="1" thickBot="1" x14ac:dyDescent="0.25">
      <c r="A175" s="19"/>
      <c r="B175" s="20"/>
      <c r="C175" s="21"/>
      <c r="D175" s="22"/>
      <c r="E175" s="23"/>
      <c r="F175" s="23"/>
      <c r="G175" s="23"/>
      <c r="H175" s="23"/>
      <c r="I175" s="23"/>
      <c r="J175" s="23"/>
      <c r="K175" s="23"/>
      <c r="L175" s="23"/>
      <c r="M175" s="23"/>
      <c r="N175" s="23"/>
      <c r="O175" s="23"/>
      <c r="P175" s="23"/>
      <c r="Q175" s="23"/>
      <c r="R175" s="23"/>
      <c r="S175" s="23"/>
      <c r="T175" s="23"/>
      <c r="U175" s="23"/>
      <c r="V175" s="23"/>
      <c r="W175" s="23"/>
      <c r="X175" s="23"/>
      <c r="Y175" s="23"/>
      <c r="Z175" s="23"/>
      <c r="AA175" s="23"/>
      <c r="AB175" s="23"/>
      <c r="AC175" s="23"/>
      <c r="AD175" s="23"/>
      <c r="AE175" s="23"/>
      <c r="AF175" s="23"/>
      <c r="AG175" s="23"/>
      <c r="AH175" s="23"/>
      <c r="AI175" s="23"/>
      <c r="AJ175" s="23"/>
      <c r="AK175" s="23"/>
      <c r="AL175" s="23"/>
      <c r="AM175" s="23"/>
      <c r="AN175" s="23"/>
      <c r="AO175" s="23"/>
      <c r="AP175" s="23"/>
      <c r="AQ175" s="23"/>
      <c r="AR175" s="23"/>
      <c r="AS175" s="23"/>
      <c r="AT175" s="23"/>
      <c r="AU175" s="23"/>
      <c r="AV175" s="23"/>
      <c r="AW175" s="23"/>
      <c r="AX175" s="23"/>
      <c r="AY175" s="23"/>
      <c r="AZ175" s="23"/>
      <c r="BA175" s="23"/>
      <c r="BB175" s="23"/>
      <c r="BC175" s="23"/>
      <c r="BD175" s="23"/>
      <c r="BE175" s="23"/>
    </row>
    <row r="176" spans="1:57" s="5" customFormat="1" ht="39" customHeight="1" thickBot="1" x14ac:dyDescent="0.25">
      <c r="A176" s="16" t="s">
        <v>240</v>
      </c>
      <c r="B176" s="230" t="s">
        <v>241</v>
      </c>
      <c r="C176" s="231"/>
      <c r="D176" s="232"/>
      <c r="E176" s="155">
        <f t="shared" ref="E176:L176" si="846">SUM(E177:E183)</f>
        <v>1374.22</v>
      </c>
      <c r="F176" s="156">
        <f t="shared" ref="F176" si="847">SUM(F177:F183)</f>
        <v>7129.01</v>
      </c>
      <c r="G176" s="156">
        <f t="shared" si="846"/>
        <v>961.86</v>
      </c>
      <c r="H176" s="156">
        <f t="shared" ref="H176" si="848">SUM(H177:H183)</f>
        <v>7495.35</v>
      </c>
      <c r="I176" s="156">
        <f t="shared" si="846"/>
        <v>2336.08</v>
      </c>
      <c r="J176" s="156">
        <f t="shared" si="846"/>
        <v>14624.36</v>
      </c>
      <c r="K176" s="156"/>
      <c r="L176" s="156">
        <f t="shared" si="846"/>
        <v>4387.3</v>
      </c>
      <c r="M176" s="17">
        <f>SUM(M177:M183)</f>
        <v>19011.66</v>
      </c>
      <c r="N176" s="155">
        <f t="shared" ref="N176:S176" si="849">SUM(N177:N183)</f>
        <v>923.51</v>
      </c>
      <c r="O176" s="156">
        <f t="shared" ref="O176" si="850">SUM(O177:O183)</f>
        <v>11497.25</v>
      </c>
      <c r="P176" s="156">
        <f t="shared" si="849"/>
        <v>1845.72</v>
      </c>
      <c r="Q176" s="156">
        <f t="shared" ref="Q176" si="851">SUM(Q177:Q183)</f>
        <v>8359.73</v>
      </c>
      <c r="R176" s="156">
        <f t="shared" si="849"/>
        <v>2769.23</v>
      </c>
      <c r="S176" s="156">
        <f t="shared" si="849"/>
        <v>19856.98</v>
      </c>
      <c r="T176" s="156"/>
      <c r="U176" s="156">
        <f t="shared" ref="U176" si="852">SUM(U177:U183)</f>
        <v>3642.54</v>
      </c>
      <c r="V176" s="17">
        <f>SUM(V177:V183)</f>
        <v>23499.52</v>
      </c>
      <c r="W176" s="155">
        <f t="shared" ref="W176:AB176" si="853">SUM(W177:W183)</f>
        <v>284.61</v>
      </c>
      <c r="X176" s="156">
        <f t="shared" ref="X176" si="854">SUM(X177:X183)</f>
        <v>2583.39</v>
      </c>
      <c r="Y176" s="156">
        <f t="shared" si="853"/>
        <v>991.2</v>
      </c>
      <c r="Z176" s="156">
        <f t="shared" ref="Z176" si="855">SUM(Z177:Z183)</f>
        <v>8920.7999999999993</v>
      </c>
      <c r="AA176" s="156">
        <f t="shared" si="853"/>
        <v>1275.81</v>
      </c>
      <c r="AB176" s="156">
        <f t="shared" si="853"/>
        <v>11504.19</v>
      </c>
      <c r="AC176" s="156"/>
      <c r="AD176" s="156">
        <f t="shared" ref="AD176" si="856">SUM(AD177:AD183)</f>
        <v>3451.26</v>
      </c>
      <c r="AE176" s="17">
        <f>SUM(AE177:AE183)</f>
        <v>14955.45</v>
      </c>
      <c r="AF176" s="155">
        <f t="shared" ref="AF176:AK176" si="857">SUM(AF177:AF183)</f>
        <v>3300.1</v>
      </c>
      <c r="AG176" s="156">
        <f t="shared" ref="AG176" si="858">SUM(AG177:AG183)</f>
        <v>6460.87</v>
      </c>
      <c r="AH176" s="156">
        <f t="shared" si="857"/>
        <v>3258.05</v>
      </c>
      <c r="AI176" s="156">
        <f t="shared" ref="AI176" si="859">SUM(AI177:AI183)</f>
        <v>8728.65</v>
      </c>
      <c r="AJ176" s="156">
        <f t="shared" si="857"/>
        <v>6558.15</v>
      </c>
      <c r="AK176" s="156">
        <f t="shared" si="857"/>
        <v>15189.52</v>
      </c>
      <c r="AL176" s="156"/>
      <c r="AM176" s="156">
        <f t="shared" ref="AM176" si="860">SUM(AM177:AM183)</f>
        <v>4556.8500000000004</v>
      </c>
      <c r="AN176" s="17">
        <f>SUM(AN177:AN183)</f>
        <v>19746.37</v>
      </c>
      <c r="AO176" s="155">
        <f t="shared" ref="AO176:AT176" si="861">SUM(AO177:AO183)</f>
        <v>0</v>
      </c>
      <c r="AP176" s="156">
        <f t="shared" ref="AP176" si="862">SUM(AP177:AP183)</f>
        <v>0</v>
      </c>
      <c r="AQ176" s="156">
        <f t="shared" si="861"/>
        <v>0</v>
      </c>
      <c r="AR176" s="156">
        <f t="shared" ref="AR176" si="863">SUM(AR177:AR183)</f>
        <v>0</v>
      </c>
      <c r="AS176" s="156">
        <f t="shared" si="861"/>
        <v>0</v>
      </c>
      <c r="AT176" s="156">
        <f t="shared" si="861"/>
        <v>0</v>
      </c>
      <c r="AU176" s="156"/>
      <c r="AV176" s="156">
        <f t="shared" ref="AV176" si="864">SUM(AV177:AV183)</f>
        <v>0</v>
      </c>
      <c r="AW176" s="17">
        <f>SUM(AW177:AW183)</f>
        <v>0</v>
      </c>
      <c r="AX176" s="155">
        <f t="shared" ref="AX176:BC176" si="865">SUM(AX177:AX183)</f>
        <v>1470.62</v>
      </c>
      <c r="AY176" s="156">
        <f t="shared" si="865"/>
        <v>6917.64</v>
      </c>
      <c r="AZ176" s="156">
        <f t="shared" si="865"/>
        <v>1764.22</v>
      </c>
      <c r="BA176" s="156">
        <f t="shared" si="865"/>
        <v>8376.1299999999992</v>
      </c>
      <c r="BB176" s="156">
        <f t="shared" si="865"/>
        <v>3234.83</v>
      </c>
      <c r="BC176" s="156">
        <f t="shared" si="865"/>
        <v>15293.77</v>
      </c>
      <c r="BD176" s="156">
        <f t="shared" ref="BD176" si="866">SUM(BD177:BD183)</f>
        <v>4009.5</v>
      </c>
      <c r="BE176" s="17">
        <f>SUM(BE177:BE183)</f>
        <v>19303.27</v>
      </c>
    </row>
    <row r="177" spans="1:57" s="41" customFormat="1" ht="39" customHeight="1" x14ac:dyDescent="0.2">
      <c r="A177" s="142" t="s">
        <v>242</v>
      </c>
      <c r="B177" s="143" t="s">
        <v>243</v>
      </c>
      <c r="C177" s="108" t="s">
        <v>5</v>
      </c>
      <c r="D177" s="126">
        <v>1</v>
      </c>
      <c r="E177" s="25">
        <v>1269.4100000000001</v>
      </c>
      <c r="F177" s="71">
        <f>ROUND($D$177*E177,2)</f>
        <v>1269.4100000000001</v>
      </c>
      <c r="G177" s="30">
        <v>846.27</v>
      </c>
      <c r="H177" s="71">
        <f>ROUND($D$177*G177,2)</f>
        <v>846.27</v>
      </c>
      <c r="I177" s="71">
        <f t="shared" ref="I177:J183" si="867">E177+G177</f>
        <v>2115.6799999999998</v>
      </c>
      <c r="J177" s="71">
        <f t="shared" si="867"/>
        <v>2115.6799999999998</v>
      </c>
      <c r="K177" s="87">
        <v>0.3</v>
      </c>
      <c r="L177" s="71">
        <f t="shared" ref="L177:L183" si="868">ROUND(J177*K177,2)</f>
        <v>634.70000000000005</v>
      </c>
      <c r="M177" s="84">
        <f t="shared" ref="M177:M183" si="869">J177+L177</f>
        <v>2750.38</v>
      </c>
      <c r="N177" s="25">
        <v>748.21</v>
      </c>
      <c r="O177" s="71">
        <f>ROUND($D$177*N177,2)</f>
        <v>748.21</v>
      </c>
      <c r="P177" s="30">
        <v>1745.81</v>
      </c>
      <c r="Q177" s="71">
        <f>ROUND($D$177*P177,2)</f>
        <v>1745.81</v>
      </c>
      <c r="R177" s="71">
        <f t="shared" ref="R177:R183" si="870">N177+P177</f>
        <v>2494.02</v>
      </c>
      <c r="S177" s="71">
        <f t="shared" ref="S177:S183" si="871">O177+Q177</f>
        <v>2494.02</v>
      </c>
      <c r="T177" s="87">
        <v>0.21</v>
      </c>
      <c r="U177" s="71">
        <f t="shared" ref="U177:U183" si="872">ROUND(S177*T177,2)</f>
        <v>523.74</v>
      </c>
      <c r="V177" s="84">
        <f t="shared" ref="V177:V183" si="873">S177+U177</f>
        <v>3017.76</v>
      </c>
      <c r="W177" s="25">
        <v>224</v>
      </c>
      <c r="X177" s="71">
        <f>ROUND($D$177*W177,2)</f>
        <v>224</v>
      </c>
      <c r="Y177" s="30">
        <v>840</v>
      </c>
      <c r="Z177" s="71">
        <f>ROUND($D$177*Y177,2)</f>
        <v>840</v>
      </c>
      <c r="AA177" s="71">
        <f t="shared" ref="AA177:AA183" si="874">W177+Y177</f>
        <v>1064</v>
      </c>
      <c r="AB177" s="71">
        <f t="shared" ref="AB177:AB183" si="875">X177+Z177</f>
        <v>1064</v>
      </c>
      <c r="AC177" s="87">
        <v>0.3</v>
      </c>
      <c r="AD177" s="71">
        <f t="shared" ref="AD177:AD183" si="876">ROUND(AB177*AC177,2)</f>
        <v>319.2</v>
      </c>
      <c r="AE177" s="84">
        <f t="shared" ref="AE177:AE183" si="877">AB177+AD177</f>
        <v>1383.2</v>
      </c>
      <c r="AF177" s="25">
        <v>3230</v>
      </c>
      <c r="AG177" s="71">
        <f>ROUND($D$177*AF177,2)</f>
        <v>3230</v>
      </c>
      <c r="AH177" s="30">
        <v>3145</v>
      </c>
      <c r="AI177" s="71">
        <f>ROUND($D$177*AH177,2)</f>
        <v>3145</v>
      </c>
      <c r="AJ177" s="71">
        <f t="shared" ref="AJ177:AJ183" si="878">AF177+AH177</f>
        <v>6375</v>
      </c>
      <c r="AK177" s="71">
        <f t="shared" ref="AK177:AK183" si="879">AG177+AI177</f>
        <v>6375</v>
      </c>
      <c r="AL177" s="87">
        <v>0.3</v>
      </c>
      <c r="AM177" s="71">
        <f t="shared" ref="AM177:AM183" si="880">ROUND(AK177*AL177,2)</f>
        <v>1912.5</v>
      </c>
      <c r="AN177" s="84">
        <f t="shared" ref="AN177:AN183" si="881">AK177+AM177</f>
        <v>8287.5</v>
      </c>
      <c r="AO177" s="25">
        <v>0</v>
      </c>
      <c r="AP177" s="71">
        <f>ROUND($D$177*AO177,2)</f>
        <v>0</v>
      </c>
      <c r="AQ177" s="30">
        <v>0</v>
      </c>
      <c r="AR177" s="71">
        <f>ROUND($D$177*AQ177,2)</f>
        <v>0</v>
      </c>
      <c r="AS177" s="71">
        <f t="shared" ref="AS177:AS183" si="882">AO177+AQ177</f>
        <v>0</v>
      </c>
      <c r="AT177" s="71">
        <f t="shared" ref="AT177:AT183" si="883">AP177+AR177</f>
        <v>0</v>
      </c>
      <c r="AU177" s="87">
        <v>0</v>
      </c>
      <c r="AV177" s="71">
        <f t="shared" ref="AV177:AV183" si="884">ROUND(AT177*AU177,2)</f>
        <v>0</v>
      </c>
      <c r="AW177" s="84">
        <f t="shared" ref="AW177:AW183" si="885">AT177+AV177</f>
        <v>0</v>
      </c>
      <c r="AX177" s="160">
        <f t="shared" ref="AX177:AX183" si="886">ROUND((SUM(E177+N177+W177+AF177)/4),2)</f>
        <v>1367.91</v>
      </c>
      <c r="AY177" s="71">
        <f t="shared" ref="AY177:AY183" si="887">ROUND(SUM(F177+O177+X177+AG177)/4,2)</f>
        <v>1367.91</v>
      </c>
      <c r="AZ177" s="71">
        <f t="shared" ref="AZ177:AZ183" si="888">ROUND(SUM(G177+P177+Y177+AH177)/4,2)</f>
        <v>1644.27</v>
      </c>
      <c r="BA177" s="71">
        <f t="shared" ref="BA177:BA183" si="889">ROUND(SUM(H177+Q177+Z177+AI177)/4,2)</f>
        <v>1644.27</v>
      </c>
      <c r="BB177" s="71">
        <f t="shared" ref="BB177:BB183" si="890">ROUND(SUM(I177+R177+AA177+AJ177)/4,2)</f>
        <v>3012.18</v>
      </c>
      <c r="BC177" s="71">
        <f t="shared" ref="BC177:BC183" si="891">ROUND(SUM(J177+S177+AB177+AK177)/4,2)</f>
        <v>3012.18</v>
      </c>
      <c r="BD177" s="71">
        <f t="shared" ref="BD177:BD183" si="892">ROUND(SUM(L177+U177+AD177+AM177)/4,2)</f>
        <v>847.54</v>
      </c>
      <c r="BE177" s="84">
        <f t="shared" ref="BE177:BE183" si="893">BC177+BD177</f>
        <v>3859.72</v>
      </c>
    </row>
    <row r="178" spans="1:57" s="41" customFormat="1" ht="39" customHeight="1" x14ac:dyDescent="0.2">
      <c r="A178" s="142" t="s">
        <v>244</v>
      </c>
      <c r="B178" s="143" t="s">
        <v>245</v>
      </c>
      <c r="C178" s="108" t="s">
        <v>0</v>
      </c>
      <c r="D178" s="63">
        <v>60</v>
      </c>
      <c r="E178" s="26">
        <v>0</v>
      </c>
      <c r="F178" s="72">
        <f>ROUND($D$178*E178,2)</f>
        <v>0</v>
      </c>
      <c r="G178" s="31">
        <v>10.85</v>
      </c>
      <c r="H178" s="72">
        <f>ROUND($D$178*G178,2)</f>
        <v>651</v>
      </c>
      <c r="I178" s="72">
        <f t="shared" si="867"/>
        <v>10.85</v>
      </c>
      <c r="J178" s="72">
        <f t="shared" si="867"/>
        <v>651</v>
      </c>
      <c r="K178" s="88">
        <v>0.3</v>
      </c>
      <c r="L178" s="72">
        <f t="shared" si="868"/>
        <v>195.3</v>
      </c>
      <c r="M178" s="85">
        <f t="shared" si="869"/>
        <v>846.3</v>
      </c>
      <c r="N178" s="26">
        <v>32.22</v>
      </c>
      <c r="O178" s="72">
        <f>ROUND($D$178*N178,2)</f>
        <v>1933.2</v>
      </c>
      <c r="P178" s="31">
        <v>17.350000000000001</v>
      </c>
      <c r="Q178" s="72">
        <f>ROUND($D$178*P178,2)</f>
        <v>1041</v>
      </c>
      <c r="R178" s="72">
        <f t="shared" si="870"/>
        <v>49.57</v>
      </c>
      <c r="S178" s="72">
        <f t="shared" si="871"/>
        <v>2974.2</v>
      </c>
      <c r="T178" s="88">
        <v>0.18</v>
      </c>
      <c r="U178" s="72">
        <f t="shared" si="872"/>
        <v>535.36</v>
      </c>
      <c r="V178" s="85">
        <f t="shared" si="873"/>
        <v>3509.56</v>
      </c>
      <c r="W178" s="26">
        <v>5.04</v>
      </c>
      <c r="X178" s="72">
        <f>ROUND($D$178*W178,2)</f>
        <v>302.39999999999998</v>
      </c>
      <c r="Y178" s="31">
        <v>28</v>
      </c>
      <c r="Z178" s="72">
        <f>ROUND($D$178*Y178,2)</f>
        <v>1680</v>
      </c>
      <c r="AA178" s="72">
        <f t="shared" si="874"/>
        <v>33.04</v>
      </c>
      <c r="AB178" s="72">
        <f t="shared" si="875"/>
        <v>1982.4</v>
      </c>
      <c r="AC178" s="88">
        <v>0.3</v>
      </c>
      <c r="AD178" s="72">
        <f t="shared" si="876"/>
        <v>594.72</v>
      </c>
      <c r="AE178" s="85">
        <f t="shared" si="877"/>
        <v>2577.12</v>
      </c>
      <c r="AF178" s="26">
        <v>0</v>
      </c>
      <c r="AG178" s="72">
        <f>ROUND($D$178*AF178,2)</f>
        <v>0</v>
      </c>
      <c r="AH178" s="31">
        <v>10.199999999999999</v>
      </c>
      <c r="AI178" s="72">
        <f>ROUND($D$178*AH178,2)</f>
        <v>612</v>
      </c>
      <c r="AJ178" s="72">
        <f t="shared" si="878"/>
        <v>10.199999999999999</v>
      </c>
      <c r="AK178" s="72">
        <f t="shared" si="879"/>
        <v>612</v>
      </c>
      <c r="AL178" s="88">
        <v>0.3</v>
      </c>
      <c r="AM178" s="72">
        <f t="shared" si="880"/>
        <v>183.6</v>
      </c>
      <c r="AN178" s="85">
        <f t="shared" si="881"/>
        <v>795.6</v>
      </c>
      <c r="AO178" s="26">
        <v>0</v>
      </c>
      <c r="AP178" s="72">
        <f>ROUND($D$178*AO178,2)</f>
        <v>0</v>
      </c>
      <c r="AQ178" s="31">
        <v>0</v>
      </c>
      <c r="AR178" s="72">
        <f>ROUND($D$178*AQ178,2)</f>
        <v>0</v>
      </c>
      <c r="AS178" s="72">
        <f t="shared" si="882"/>
        <v>0</v>
      </c>
      <c r="AT178" s="72">
        <f t="shared" si="883"/>
        <v>0</v>
      </c>
      <c r="AU178" s="88">
        <v>0</v>
      </c>
      <c r="AV178" s="72">
        <f t="shared" si="884"/>
        <v>0</v>
      </c>
      <c r="AW178" s="85">
        <f t="shared" si="885"/>
        <v>0</v>
      </c>
      <c r="AX178" s="161">
        <f t="shared" si="886"/>
        <v>9.32</v>
      </c>
      <c r="AY178" s="72">
        <f t="shared" si="887"/>
        <v>558.9</v>
      </c>
      <c r="AZ178" s="72">
        <f t="shared" si="888"/>
        <v>16.600000000000001</v>
      </c>
      <c r="BA178" s="72">
        <f t="shared" si="889"/>
        <v>996</v>
      </c>
      <c r="BB178" s="72">
        <f t="shared" si="890"/>
        <v>25.92</v>
      </c>
      <c r="BC178" s="72">
        <f t="shared" si="891"/>
        <v>1554.9</v>
      </c>
      <c r="BD178" s="72">
        <f t="shared" si="892"/>
        <v>377.25</v>
      </c>
      <c r="BE178" s="85">
        <f t="shared" si="893"/>
        <v>1932.15</v>
      </c>
    </row>
    <row r="179" spans="1:57" s="41" customFormat="1" ht="39" customHeight="1" x14ac:dyDescent="0.2">
      <c r="A179" s="142" t="s">
        <v>246</v>
      </c>
      <c r="B179" s="143" t="s">
        <v>247</v>
      </c>
      <c r="C179" s="108" t="s">
        <v>31</v>
      </c>
      <c r="D179" s="63">
        <v>60</v>
      </c>
      <c r="E179" s="26">
        <v>35.770000000000003</v>
      </c>
      <c r="F179" s="72">
        <f>ROUND($D$179*E179,2)</f>
        <v>2146.1999999999998</v>
      </c>
      <c r="G179" s="31">
        <v>23.84</v>
      </c>
      <c r="H179" s="72">
        <f>ROUND($D$179*G179,2)</f>
        <v>1430.4</v>
      </c>
      <c r="I179" s="72">
        <f t="shared" si="867"/>
        <v>59.61</v>
      </c>
      <c r="J179" s="72">
        <f t="shared" si="867"/>
        <v>3576.6</v>
      </c>
      <c r="K179" s="88">
        <v>0.3</v>
      </c>
      <c r="L179" s="72">
        <f t="shared" si="868"/>
        <v>1072.98</v>
      </c>
      <c r="M179" s="85">
        <f t="shared" si="869"/>
        <v>4649.58</v>
      </c>
      <c r="N179" s="26">
        <v>59.64</v>
      </c>
      <c r="O179" s="72">
        <f>ROUND($D$179*N179,2)</f>
        <v>3578.4</v>
      </c>
      <c r="P179" s="31">
        <v>13.99</v>
      </c>
      <c r="Q179" s="72">
        <f>ROUND($D$179*P179,2)</f>
        <v>839.4</v>
      </c>
      <c r="R179" s="72">
        <f t="shared" si="870"/>
        <v>73.63</v>
      </c>
      <c r="S179" s="72">
        <f t="shared" si="871"/>
        <v>4417.8</v>
      </c>
      <c r="T179" s="88">
        <v>0.21</v>
      </c>
      <c r="U179" s="72">
        <f t="shared" si="872"/>
        <v>927.74</v>
      </c>
      <c r="V179" s="85">
        <f t="shared" si="873"/>
        <v>5345.54</v>
      </c>
      <c r="W179" s="26">
        <v>6.35</v>
      </c>
      <c r="X179" s="72">
        <f>ROUND($D$179*W179,2)</f>
        <v>381</v>
      </c>
      <c r="Y179" s="31">
        <v>28</v>
      </c>
      <c r="Z179" s="72">
        <f>ROUND($D$179*Y179,2)</f>
        <v>1680</v>
      </c>
      <c r="AA179" s="72">
        <f t="shared" si="874"/>
        <v>34.35</v>
      </c>
      <c r="AB179" s="72">
        <f t="shared" si="875"/>
        <v>2061</v>
      </c>
      <c r="AC179" s="88">
        <v>0.3</v>
      </c>
      <c r="AD179" s="72">
        <f t="shared" si="876"/>
        <v>618.29999999999995</v>
      </c>
      <c r="AE179" s="85">
        <f t="shared" si="877"/>
        <v>2679.3</v>
      </c>
      <c r="AF179" s="26">
        <v>10.199999999999999</v>
      </c>
      <c r="AG179" s="72">
        <f>ROUND($D$179*AF179,2)</f>
        <v>612</v>
      </c>
      <c r="AH179" s="31">
        <v>20.399999999999999</v>
      </c>
      <c r="AI179" s="72">
        <f>ROUND($D$179*AH179,2)</f>
        <v>1224</v>
      </c>
      <c r="AJ179" s="72">
        <f t="shared" si="878"/>
        <v>30.6</v>
      </c>
      <c r="AK179" s="72">
        <f t="shared" si="879"/>
        <v>1836</v>
      </c>
      <c r="AL179" s="88">
        <v>0.3</v>
      </c>
      <c r="AM179" s="72">
        <f t="shared" si="880"/>
        <v>550.79999999999995</v>
      </c>
      <c r="AN179" s="85">
        <f t="shared" si="881"/>
        <v>2386.8000000000002</v>
      </c>
      <c r="AO179" s="26">
        <v>0</v>
      </c>
      <c r="AP179" s="72">
        <f>ROUND($D$179*AO179,2)</f>
        <v>0</v>
      </c>
      <c r="AQ179" s="31">
        <v>0</v>
      </c>
      <c r="AR179" s="72">
        <f>ROUND($D$179*AQ179,2)</f>
        <v>0</v>
      </c>
      <c r="AS179" s="72">
        <f t="shared" si="882"/>
        <v>0</v>
      </c>
      <c r="AT179" s="72">
        <f t="shared" si="883"/>
        <v>0</v>
      </c>
      <c r="AU179" s="88">
        <v>0</v>
      </c>
      <c r="AV179" s="72">
        <f t="shared" si="884"/>
        <v>0</v>
      </c>
      <c r="AW179" s="85">
        <f t="shared" si="885"/>
        <v>0</v>
      </c>
      <c r="AX179" s="161">
        <f t="shared" si="886"/>
        <v>27.99</v>
      </c>
      <c r="AY179" s="72">
        <f t="shared" si="887"/>
        <v>1679.4</v>
      </c>
      <c r="AZ179" s="72">
        <f t="shared" si="888"/>
        <v>21.56</v>
      </c>
      <c r="BA179" s="72">
        <f t="shared" si="889"/>
        <v>1293.45</v>
      </c>
      <c r="BB179" s="72">
        <f t="shared" si="890"/>
        <v>49.55</v>
      </c>
      <c r="BC179" s="72">
        <f t="shared" si="891"/>
        <v>2972.85</v>
      </c>
      <c r="BD179" s="72">
        <f t="shared" si="892"/>
        <v>792.46</v>
      </c>
      <c r="BE179" s="85">
        <f t="shared" si="893"/>
        <v>3765.31</v>
      </c>
    </row>
    <row r="180" spans="1:57" s="41" customFormat="1" ht="39" customHeight="1" x14ac:dyDescent="0.2">
      <c r="A180" s="142" t="s">
        <v>248</v>
      </c>
      <c r="B180" s="143" t="s">
        <v>249</v>
      </c>
      <c r="C180" s="108" t="s">
        <v>0</v>
      </c>
      <c r="D180" s="63">
        <v>60</v>
      </c>
      <c r="E180" s="26">
        <v>20.93</v>
      </c>
      <c r="F180" s="72">
        <f>ROUND($D$180*E180,2)</f>
        <v>1255.8</v>
      </c>
      <c r="G180" s="31">
        <v>48.83</v>
      </c>
      <c r="H180" s="72">
        <f>ROUND($D$180*G180,2)</f>
        <v>2929.8</v>
      </c>
      <c r="I180" s="72">
        <f t="shared" si="867"/>
        <v>69.760000000000005</v>
      </c>
      <c r="J180" s="72">
        <f t="shared" si="867"/>
        <v>4185.6000000000004</v>
      </c>
      <c r="K180" s="88">
        <v>0.3</v>
      </c>
      <c r="L180" s="72">
        <f t="shared" si="868"/>
        <v>1255.68</v>
      </c>
      <c r="M180" s="85">
        <f t="shared" si="869"/>
        <v>5441.28</v>
      </c>
      <c r="N180" s="26">
        <v>56.06</v>
      </c>
      <c r="O180" s="72">
        <f>ROUND($D$180*N180,2)</f>
        <v>3363.6</v>
      </c>
      <c r="P180" s="31">
        <v>40.590000000000003</v>
      </c>
      <c r="Q180" s="72">
        <f>ROUND($D$180*P180,2)</f>
        <v>2435.4</v>
      </c>
      <c r="R180" s="72">
        <f t="shared" si="870"/>
        <v>96.65</v>
      </c>
      <c r="S180" s="72">
        <f t="shared" si="871"/>
        <v>5799</v>
      </c>
      <c r="T180" s="88">
        <v>0.15</v>
      </c>
      <c r="U180" s="72">
        <f t="shared" si="872"/>
        <v>869.85</v>
      </c>
      <c r="V180" s="85">
        <f t="shared" si="873"/>
        <v>6668.85</v>
      </c>
      <c r="W180" s="26">
        <v>0</v>
      </c>
      <c r="X180" s="72">
        <f>ROUND($D$180*W180,2)</f>
        <v>0</v>
      </c>
      <c r="Y180" s="31">
        <v>39.200000000000003</v>
      </c>
      <c r="Z180" s="72">
        <f>ROUND($D$180*Y180,2)</f>
        <v>2352</v>
      </c>
      <c r="AA180" s="72">
        <f t="shared" si="874"/>
        <v>39.200000000000003</v>
      </c>
      <c r="AB180" s="72">
        <f t="shared" si="875"/>
        <v>2352</v>
      </c>
      <c r="AC180" s="88">
        <v>0.3</v>
      </c>
      <c r="AD180" s="72">
        <f t="shared" si="876"/>
        <v>705.6</v>
      </c>
      <c r="AE180" s="85">
        <f t="shared" si="877"/>
        <v>3057.6</v>
      </c>
      <c r="AF180" s="26">
        <v>10.199999999999999</v>
      </c>
      <c r="AG180" s="72">
        <f>ROUND($D$180*AF180,2)</f>
        <v>612</v>
      </c>
      <c r="AH180" s="31">
        <v>25.5</v>
      </c>
      <c r="AI180" s="72">
        <f>ROUND($D$180*AH180,2)</f>
        <v>1530</v>
      </c>
      <c r="AJ180" s="72">
        <f t="shared" si="878"/>
        <v>35.700000000000003</v>
      </c>
      <c r="AK180" s="72">
        <f t="shared" si="879"/>
        <v>2142</v>
      </c>
      <c r="AL180" s="88">
        <v>0.3</v>
      </c>
      <c r="AM180" s="72">
        <f t="shared" si="880"/>
        <v>642.6</v>
      </c>
      <c r="AN180" s="85">
        <f t="shared" si="881"/>
        <v>2784.6</v>
      </c>
      <c r="AO180" s="26">
        <v>0</v>
      </c>
      <c r="AP180" s="72">
        <f>ROUND($D$180*AO180,2)</f>
        <v>0</v>
      </c>
      <c r="AQ180" s="31">
        <v>0</v>
      </c>
      <c r="AR180" s="72">
        <f>ROUND($D$180*AQ180,2)</f>
        <v>0</v>
      </c>
      <c r="AS180" s="72">
        <f t="shared" si="882"/>
        <v>0</v>
      </c>
      <c r="AT180" s="72">
        <f t="shared" si="883"/>
        <v>0</v>
      </c>
      <c r="AU180" s="88">
        <v>0</v>
      </c>
      <c r="AV180" s="72">
        <f t="shared" si="884"/>
        <v>0</v>
      </c>
      <c r="AW180" s="85">
        <f t="shared" si="885"/>
        <v>0</v>
      </c>
      <c r="AX180" s="161">
        <f t="shared" si="886"/>
        <v>21.8</v>
      </c>
      <c r="AY180" s="72">
        <f t="shared" si="887"/>
        <v>1307.8499999999999</v>
      </c>
      <c r="AZ180" s="72">
        <f t="shared" si="888"/>
        <v>38.53</v>
      </c>
      <c r="BA180" s="72">
        <f t="shared" si="889"/>
        <v>2311.8000000000002</v>
      </c>
      <c r="BB180" s="72">
        <f t="shared" si="890"/>
        <v>60.33</v>
      </c>
      <c r="BC180" s="72">
        <f t="shared" si="891"/>
        <v>3619.65</v>
      </c>
      <c r="BD180" s="72">
        <f t="shared" si="892"/>
        <v>868.43</v>
      </c>
      <c r="BE180" s="85">
        <f t="shared" si="893"/>
        <v>4488.08</v>
      </c>
    </row>
    <row r="181" spans="1:57" s="41" customFormat="1" ht="39" customHeight="1" x14ac:dyDescent="0.2">
      <c r="A181" s="142" t="s">
        <v>250</v>
      </c>
      <c r="B181" s="143" t="s">
        <v>251</v>
      </c>
      <c r="C181" s="108" t="s">
        <v>0</v>
      </c>
      <c r="D181" s="63">
        <v>60</v>
      </c>
      <c r="E181" s="26">
        <v>19.68</v>
      </c>
      <c r="F181" s="72">
        <f>ROUND($D$181*E181,2)</f>
        <v>1180.8</v>
      </c>
      <c r="G181" s="31">
        <v>13.12</v>
      </c>
      <c r="H181" s="72">
        <f>ROUND($D$181*G181,2)</f>
        <v>787.2</v>
      </c>
      <c r="I181" s="72">
        <f t="shared" si="867"/>
        <v>32.799999999999997</v>
      </c>
      <c r="J181" s="72">
        <f t="shared" si="867"/>
        <v>1968</v>
      </c>
      <c r="K181" s="88">
        <v>0.3</v>
      </c>
      <c r="L181" s="72">
        <f t="shared" si="868"/>
        <v>590.4</v>
      </c>
      <c r="M181" s="85">
        <f t="shared" si="869"/>
        <v>2558.4</v>
      </c>
      <c r="N181" s="26">
        <v>9.6</v>
      </c>
      <c r="O181" s="72">
        <f>ROUND($D$181*N181,2)</f>
        <v>576</v>
      </c>
      <c r="P181" s="31">
        <v>11.27</v>
      </c>
      <c r="Q181" s="72">
        <f>ROUND($D$181*P181,2)</f>
        <v>676.2</v>
      </c>
      <c r="R181" s="72">
        <f t="shared" si="870"/>
        <v>20.87</v>
      </c>
      <c r="S181" s="72">
        <f t="shared" si="871"/>
        <v>1252.2</v>
      </c>
      <c r="T181" s="88">
        <v>0.15</v>
      </c>
      <c r="U181" s="72">
        <f t="shared" si="872"/>
        <v>187.83</v>
      </c>
      <c r="V181" s="85">
        <f t="shared" si="873"/>
        <v>1440.03</v>
      </c>
      <c r="W181" s="26">
        <v>5.6</v>
      </c>
      <c r="X181" s="72">
        <f>ROUND($D$181*W181,2)</f>
        <v>336</v>
      </c>
      <c r="Y181" s="31">
        <v>16.8</v>
      </c>
      <c r="Z181" s="72">
        <f>ROUND($D$181*Y181,2)</f>
        <v>1008</v>
      </c>
      <c r="AA181" s="72">
        <f t="shared" si="874"/>
        <v>22.4</v>
      </c>
      <c r="AB181" s="72">
        <f t="shared" si="875"/>
        <v>1344</v>
      </c>
      <c r="AC181" s="88">
        <v>0.3</v>
      </c>
      <c r="AD181" s="72">
        <f t="shared" si="876"/>
        <v>403.2</v>
      </c>
      <c r="AE181" s="85">
        <f t="shared" si="877"/>
        <v>1747.2</v>
      </c>
      <c r="AF181" s="26">
        <v>7.65</v>
      </c>
      <c r="AG181" s="72">
        <f>ROUND($D$181*AF181,2)</f>
        <v>459</v>
      </c>
      <c r="AH181" s="31">
        <v>6.8</v>
      </c>
      <c r="AI181" s="72">
        <f>ROUND($D$181*AH181,2)</f>
        <v>408</v>
      </c>
      <c r="AJ181" s="72">
        <f t="shared" si="878"/>
        <v>14.45</v>
      </c>
      <c r="AK181" s="72">
        <f t="shared" si="879"/>
        <v>867</v>
      </c>
      <c r="AL181" s="88">
        <v>0.3</v>
      </c>
      <c r="AM181" s="72">
        <f t="shared" si="880"/>
        <v>260.10000000000002</v>
      </c>
      <c r="AN181" s="85">
        <f t="shared" si="881"/>
        <v>1127.0999999999999</v>
      </c>
      <c r="AO181" s="26">
        <v>0</v>
      </c>
      <c r="AP181" s="72">
        <f>ROUND($D$181*AO181,2)</f>
        <v>0</v>
      </c>
      <c r="AQ181" s="31">
        <v>0</v>
      </c>
      <c r="AR181" s="72">
        <f>ROUND($D$181*AQ181,2)</f>
        <v>0</v>
      </c>
      <c r="AS181" s="72">
        <f t="shared" si="882"/>
        <v>0</v>
      </c>
      <c r="AT181" s="72">
        <f t="shared" si="883"/>
        <v>0</v>
      </c>
      <c r="AU181" s="88">
        <v>0</v>
      </c>
      <c r="AV181" s="72">
        <f t="shared" si="884"/>
        <v>0</v>
      </c>
      <c r="AW181" s="85">
        <f t="shared" si="885"/>
        <v>0</v>
      </c>
      <c r="AX181" s="161">
        <f t="shared" si="886"/>
        <v>10.63</v>
      </c>
      <c r="AY181" s="72">
        <f t="shared" si="887"/>
        <v>637.95000000000005</v>
      </c>
      <c r="AZ181" s="72">
        <f t="shared" si="888"/>
        <v>12</v>
      </c>
      <c r="BA181" s="72">
        <f t="shared" si="889"/>
        <v>719.85</v>
      </c>
      <c r="BB181" s="72">
        <f t="shared" si="890"/>
        <v>22.63</v>
      </c>
      <c r="BC181" s="72">
        <f t="shared" si="891"/>
        <v>1357.8</v>
      </c>
      <c r="BD181" s="72">
        <f t="shared" si="892"/>
        <v>360.38</v>
      </c>
      <c r="BE181" s="85">
        <f t="shared" si="893"/>
        <v>1718.18</v>
      </c>
    </row>
    <row r="182" spans="1:57" s="41" customFormat="1" ht="39" customHeight="1" x14ac:dyDescent="0.2">
      <c r="A182" s="142" t="s">
        <v>252</v>
      </c>
      <c r="B182" s="143" t="s">
        <v>253</v>
      </c>
      <c r="C182" s="108" t="s">
        <v>31</v>
      </c>
      <c r="D182" s="63">
        <v>14.5</v>
      </c>
      <c r="E182" s="26">
        <v>22.32</v>
      </c>
      <c r="F182" s="72">
        <f>ROUND($D$182*E182,2)</f>
        <v>323.64</v>
      </c>
      <c r="G182" s="31">
        <v>14.88</v>
      </c>
      <c r="H182" s="72">
        <f>ROUND($D$182*G182,2)</f>
        <v>215.76</v>
      </c>
      <c r="I182" s="72">
        <f t="shared" si="867"/>
        <v>37.200000000000003</v>
      </c>
      <c r="J182" s="72">
        <f t="shared" si="867"/>
        <v>539.4</v>
      </c>
      <c r="K182" s="88">
        <v>0.3</v>
      </c>
      <c r="L182" s="72">
        <f t="shared" si="868"/>
        <v>161.82</v>
      </c>
      <c r="M182" s="85">
        <f t="shared" si="869"/>
        <v>701.22</v>
      </c>
      <c r="N182" s="26">
        <v>10.43</v>
      </c>
      <c r="O182" s="72">
        <f>ROUND($D$182*N182,2)</f>
        <v>151.24</v>
      </c>
      <c r="P182" s="31">
        <v>6.96</v>
      </c>
      <c r="Q182" s="72">
        <f>ROUND($D$182*P182,2)</f>
        <v>100.92</v>
      </c>
      <c r="R182" s="72">
        <f t="shared" si="870"/>
        <v>17.39</v>
      </c>
      <c r="S182" s="72">
        <f t="shared" si="871"/>
        <v>252.16</v>
      </c>
      <c r="T182" s="88">
        <v>0.15</v>
      </c>
      <c r="U182" s="72">
        <f t="shared" si="872"/>
        <v>37.82</v>
      </c>
      <c r="V182" s="85">
        <f t="shared" si="873"/>
        <v>289.98</v>
      </c>
      <c r="W182" s="26">
        <v>38.619999999999997</v>
      </c>
      <c r="X182" s="72">
        <f>ROUND($D$182*W182,2)</f>
        <v>559.99</v>
      </c>
      <c r="Y182" s="31">
        <v>33.6</v>
      </c>
      <c r="Z182" s="72">
        <f>ROUND($D$182*Y182,2)</f>
        <v>487.2</v>
      </c>
      <c r="AA182" s="72">
        <f t="shared" si="874"/>
        <v>72.22</v>
      </c>
      <c r="AB182" s="72">
        <f t="shared" si="875"/>
        <v>1047.19</v>
      </c>
      <c r="AC182" s="88">
        <v>0.3</v>
      </c>
      <c r="AD182" s="72">
        <f t="shared" si="876"/>
        <v>314.16000000000003</v>
      </c>
      <c r="AE182" s="85">
        <f t="shared" si="877"/>
        <v>1361.35</v>
      </c>
      <c r="AF182" s="26">
        <v>35.42</v>
      </c>
      <c r="AG182" s="72">
        <f>ROUND($D$182*AF182,2)</f>
        <v>513.59</v>
      </c>
      <c r="AH182" s="31">
        <v>42.5</v>
      </c>
      <c r="AI182" s="72">
        <f>ROUND($D$182*AH182,2)</f>
        <v>616.25</v>
      </c>
      <c r="AJ182" s="72">
        <f t="shared" si="878"/>
        <v>77.92</v>
      </c>
      <c r="AK182" s="72">
        <f t="shared" si="879"/>
        <v>1129.8399999999999</v>
      </c>
      <c r="AL182" s="88">
        <v>0.3</v>
      </c>
      <c r="AM182" s="72">
        <f t="shared" si="880"/>
        <v>338.95</v>
      </c>
      <c r="AN182" s="85">
        <f t="shared" si="881"/>
        <v>1468.79</v>
      </c>
      <c r="AO182" s="26">
        <v>0</v>
      </c>
      <c r="AP182" s="72">
        <f>ROUND($D$182*AO182,2)</f>
        <v>0</v>
      </c>
      <c r="AQ182" s="31">
        <v>0</v>
      </c>
      <c r="AR182" s="72">
        <f>ROUND($D$182*AQ182,2)</f>
        <v>0</v>
      </c>
      <c r="AS182" s="72">
        <f t="shared" si="882"/>
        <v>0</v>
      </c>
      <c r="AT182" s="72">
        <f t="shared" si="883"/>
        <v>0</v>
      </c>
      <c r="AU182" s="88">
        <v>0</v>
      </c>
      <c r="AV182" s="72">
        <f t="shared" si="884"/>
        <v>0</v>
      </c>
      <c r="AW182" s="85">
        <f t="shared" si="885"/>
        <v>0</v>
      </c>
      <c r="AX182" s="161">
        <f t="shared" si="886"/>
        <v>26.7</v>
      </c>
      <c r="AY182" s="72">
        <f t="shared" si="887"/>
        <v>387.12</v>
      </c>
      <c r="AZ182" s="72">
        <f t="shared" si="888"/>
        <v>24.49</v>
      </c>
      <c r="BA182" s="72">
        <f t="shared" si="889"/>
        <v>355.03</v>
      </c>
      <c r="BB182" s="72">
        <f t="shared" si="890"/>
        <v>51.18</v>
      </c>
      <c r="BC182" s="72">
        <f t="shared" si="891"/>
        <v>742.15</v>
      </c>
      <c r="BD182" s="72">
        <f t="shared" si="892"/>
        <v>213.19</v>
      </c>
      <c r="BE182" s="85">
        <f t="shared" si="893"/>
        <v>955.34</v>
      </c>
    </row>
    <row r="183" spans="1:57" s="41" customFormat="1" ht="39" customHeight="1" thickBot="1" x14ac:dyDescent="0.25">
      <c r="A183" s="142" t="s">
        <v>254</v>
      </c>
      <c r="B183" s="143" t="s">
        <v>255</v>
      </c>
      <c r="C183" s="108" t="s">
        <v>0</v>
      </c>
      <c r="D183" s="63">
        <v>156</v>
      </c>
      <c r="E183" s="26">
        <v>6.11</v>
      </c>
      <c r="F183" s="72">
        <f>ROUND($D$183*E183,2)</f>
        <v>953.16</v>
      </c>
      <c r="G183" s="31">
        <v>4.07</v>
      </c>
      <c r="H183" s="72">
        <f>ROUND($D$183*G183,2)</f>
        <v>634.91999999999996</v>
      </c>
      <c r="I183" s="72">
        <f t="shared" si="867"/>
        <v>10.18</v>
      </c>
      <c r="J183" s="72">
        <f t="shared" si="867"/>
        <v>1588.08</v>
      </c>
      <c r="K183" s="88">
        <v>0.3</v>
      </c>
      <c r="L183" s="72">
        <f t="shared" si="868"/>
        <v>476.42</v>
      </c>
      <c r="M183" s="85">
        <f t="shared" si="869"/>
        <v>2064.5</v>
      </c>
      <c r="N183" s="26">
        <v>7.35</v>
      </c>
      <c r="O183" s="72">
        <f>ROUND($D$183*N183,2)</f>
        <v>1146.5999999999999</v>
      </c>
      <c r="P183" s="31">
        <v>9.75</v>
      </c>
      <c r="Q183" s="72">
        <f>ROUND($D$183*P183,2)</f>
        <v>1521</v>
      </c>
      <c r="R183" s="72">
        <f t="shared" si="870"/>
        <v>17.100000000000001</v>
      </c>
      <c r="S183" s="72">
        <f t="shared" si="871"/>
        <v>2667.6</v>
      </c>
      <c r="T183" s="88">
        <v>0.21</v>
      </c>
      <c r="U183" s="72">
        <f t="shared" si="872"/>
        <v>560.20000000000005</v>
      </c>
      <c r="V183" s="85">
        <f t="shared" si="873"/>
        <v>3227.8</v>
      </c>
      <c r="W183" s="26">
        <v>5</v>
      </c>
      <c r="X183" s="72">
        <f>ROUND($D$183*W183,2)</f>
        <v>780</v>
      </c>
      <c r="Y183" s="31">
        <v>5.6</v>
      </c>
      <c r="Z183" s="72">
        <f>ROUND($D$183*Y183,2)</f>
        <v>873.6</v>
      </c>
      <c r="AA183" s="72">
        <f t="shared" si="874"/>
        <v>10.6</v>
      </c>
      <c r="AB183" s="72">
        <f t="shared" si="875"/>
        <v>1653.6</v>
      </c>
      <c r="AC183" s="88">
        <v>0.3</v>
      </c>
      <c r="AD183" s="72">
        <f t="shared" si="876"/>
        <v>496.08</v>
      </c>
      <c r="AE183" s="85">
        <f t="shared" si="877"/>
        <v>2149.6799999999998</v>
      </c>
      <c r="AF183" s="26">
        <v>6.63</v>
      </c>
      <c r="AG183" s="72">
        <f>ROUND($D$183*AF183,2)</f>
        <v>1034.28</v>
      </c>
      <c r="AH183" s="31">
        <v>7.65</v>
      </c>
      <c r="AI183" s="72">
        <f>ROUND($D$183*AH183,2)</f>
        <v>1193.4000000000001</v>
      </c>
      <c r="AJ183" s="72">
        <f t="shared" si="878"/>
        <v>14.28</v>
      </c>
      <c r="AK183" s="72">
        <f t="shared" si="879"/>
        <v>2227.6799999999998</v>
      </c>
      <c r="AL183" s="88">
        <v>0.3</v>
      </c>
      <c r="AM183" s="72">
        <f t="shared" si="880"/>
        <v>668.3</v>
      </c>
      <c r="AN183" s="85">
        <f t="shared" si="881"/>
        <v>2895.98</v>
      </c>
      <c r="AO183" s="26">
        <v>0</v>
      </c>
      <c r="AP183" s="72">
        <f>ROUND($D$183*AO183,2)</f>
        <v>0</v>
      </c>
      <c r="AQ183" s="31">
        <v>0</v>
      </c>
      <c r="AR183" s="72">
        <f>ROUND($D$183*AQ183,2)</f>
        <v>0</v>
      </c>
      <c r="AS183" s="72">
        <f t="shared" si="882"/>
        <v>0</v>
      </c>
      <c r="AT183" s="72">
        <f t="shared" si="883"/>
        <v>0</v>
      </c>
      <c r="AU183" s="88">
        <v>0</v>
      </c>
      <c r="AV183" s="72">
        <f t="shared" si="884"/>
        <v>0</v>
      </c>
      <c r="AW183" s="85">
        <f t="shared" si="885"/>
        <v>0</v>
      </c>
      <c r="AX183" s="161">
        <f t="shared" si="886"/>
        <v>6.27</v>
      </c>
      <c r="AY183" s="72">
        <f t="shared" si="887"/>
        <v>978.51</v>
      </c>
      <c r="AZ183" s="72">
        <f t="shared" si="888"/>
        <v>6.77</v>
      </c>
      <c r="BA183" s="72">
        <f t="shared" si="889"/>
        <v>1055.73</v>
      </c>
      <c r="BB183" s="72">
        <f t="shared" si="890"/>
        <v>13.04</v>
      </c>
      <c r="BC183" s="72">
        <f t="shared" si="891"/>
        <v>2034.24</v>
      </c>
      <c r="BD183" s="72">
        <f t="shared" si="892"/>
        <v>550.25</v>
      </c>
      <c r="BE183" s="85">
        <f t="shared" si="893"/>
        <v>2584.4899999999998</v>
      </c>
    </row>
    <row r="184" spans="1:57" s="3" customFormat="1" ht="39" customHeight="1" thickBot="1" x14ac:dyDescent="0.25">
      <c r="A184" s="19"/>
      <c r="B184" s="20"/>
      <c r="C184" s="21"/>
      <c r="D184" s="22"/>
      <c r="E184" s="23"/>
      <c r="F184" s="23"/>
      <c r="G184" s="23"/>
      <c r="H184" s="23"/>
      <c r="I184" s="23"/>
      <c r="J184" s="23"/>
      <c r="K184" s="23"/>
      <c r="L184" s="23"/>
      <c r="M184" s="23"/>
      <c r="N184" s="23"/>
      <c r="O184" s="23"/>
      <c r="P184" s="23"/>
      <c r="Q184" s="23"/>
      <c r="R184" s="23"/>
      <c r="S184" s="23"/>
      <c r="T184" s="23"/>
      <c r="U184" s="23"/>
      <c r="V184" s="23"/>
      <c r="W184" s="23"/>
      <c r="X184" s="23"/>
      <c r="Y184" s="23"/>
      <c r="Z184" s="23"/>
      <c r="AA184" s="23"/>
      <c r="AB184" s="23"/>
      <c r="AC184" s="23"/>
      <c r="AD184" s="23"/>
      <c r="AE184" s="23"/>
      <c r="AF184" s="23"/>
      <c r="AG184" s="23"/>
      <c r="AH184" s="23"/>
      <c r="AI184" s="23"/>
      <c r="AJ184" s="23"/>
      <c r="AK184" s="23"/>
      <c r="AL184" s="23"/>
      <c r="AM184" s="23"/>
      <c r="AN184" s="23"/>
      <c r="AO184" s="23"/>
      <c r="AP184" s="23"/>
      <c r="AQ184" s="23"/>
      <c r="AR184" s="23"/>
      <c r="AS184" s="23"/>
      <c r="AT184" s="23"/>
      <c r="AU184" s="23"/>
      <c r="AV184" s="23"/>
      <c r="AW184" s="23"/>
      <c r="AX184" s="23"/>
      <c r="AY184" s="23"/>
      <c r="AZ184" s="23"/>
      <c r="BA184" s="23"/>
      <c r="BB184" s="23"/>
      <c r="BC184" s="23"/>
      <c r="BD184" s="23"/>
      <c r="BE184" s="23"/>
    </row>
    <row r="185" spans="1:57" s="5" customFormat="1" ht="39" customHeight="1" thickBot="1" x14ac:dyDescent="0.25">
      <c r="A185" s="34" t="s">
        <v>256</v>
      </c>
      <c r="B185" s="233" t="s">
        <v>257</v>
      </c>
      <c r="C185" s="234"/>
      <c r="D185" s="235"/>
      <c r="E185" s="151">
        <f t="shared" ref="E185:L185" si="894">SUM(E186:E187)</f>
        <v>0.63</v>
      </c>
      <c r="F185" s="152">
        <f t="shared" ref="F185" si="895">SUM(F186:F187)</f>
        <v>1417.5</v>
      </c>
      <c r="G185" s="152">
        <f t="shared" si="894"/>
        <v>1495.9</v>
      </c>
      <c r="H185" s="152">
        <f t="shared" ref="H185" si="896">SUM(H186:H187)</f>
        <v>4779.4399999999996</v>
      </c>
      <c r="I185" s="152">
        <f t="shared" si="894"/>
        <v>1496.53</v>
      </c>
      <c r="J185" s="152">
        <f t="shared" si="894"/>
        <v>6196.94</v>
      </c>
      <c r="K185" s="152"/>
      <c r="L185" s="152">
        <f t="shared" si="894"/>
        <v>1859.08</v>
      </c>
      <c r="M185" s="35">
        <f>SUM(M186:M187)</f>
        <v>8056.02</v>
      </c>
      <c r="N185" s="151">
        <f t="shared" ref="N185:S185" si="897">SUM(N186:N187)</f>
        <v>1.94</v>
      </c>
      <c r="O185" s="152">
        <f t="shared" ref="O185" si="898">SUM(O186:O187)</f>
        <v>4365</v>
      </c>
      <c r="P185" s="152">
        <f t="shared" si="897"/>
        <v>2613</v>
      </c>
      <c r="Q185" s="152">
        <f t="shared" ref="Q185" si="899">SUM(Q186:Q187)</f>
        <v>12328.68</v>
      </c>
      <c r="R185" s="152">
        <f t="shared" si="897"/>
        <v>2614.94</v>
      </c>
      <c r="S185" s="152">
        <f t="shared" si="897"/>
        <v>16693.68</v>
      </c>
      <c r="T185" s="152"/>
      <c r="U185" s="152">
        <f t="shared" ref="U185" si="900">SUM(U186:U187)</f>
        <v>2504.0500000000002</v>
      </c>
      <c r="V185" s="35">
        <f>SUM(V186:V187)</f>
        <v>19197.73</v>
      </c>
      <c r="W185" s="151">
        <f t="shared" ref="W185:AB185" si="901">SUM(W186:W187)</f>
        <v>7.0000000000000007E-2</v>
      </c>
      <c r="X185" s="152">
        <f t="shared" ref="X185" si="902">SUM(X186:X187)</f>
        <v>157.5</v>
      </c>
      <c r="Y185" s="152">
        <f t="shared" si="901"/>
        <v>840.9</v>
      </c>
      <c r="Z185" s="152">
        <f t="shared" ref="Z185" si="903">SUM(Z186:Z187)</f>
        <v>2865</v>
      </c>
      <c r="AA185" s="152">
        <f t="shared" si="901"/>
        <v>840.97</v>
      </c>
      <c r="AB185" s="152">
        <f t="shared" si="901"/>
        <v>3022.5</v>
      </c>
      <c r="AC185" s="152"/>
      <c r="AD185" s="152">
        <f t="shared" ref="AD185" si="904">SUM(AD186:AD187)</f>
        <v>906.75</v>
      </c>
      <c r="AE185" s="35">
        <f>SUM(AE186:AE187)</f>
        <v>3929.25</v>
      </c>
      <c r="AF185" s="151">
        <f t="shared" ref="AF185:AK185" si="905">SUM(AF186:AF187)</f>
        <v>1.53</v>
      </c>
      <c r="AG185" s="152">
        <f t="shared" ref="AG185" si="906">SUM(AG186:AG187)</f>
        <v>3442.5</v>
      </c>
      <c r="AH185" s="152">
        <f t="shared" si="905"/>
        <v>2129.25</v>
      </c>
      <c r="AI185" s="152">
        <f t="shared" ref="AI185" si="907">SUM(AI186:AI187)</f>
        <v>11687.5</v>
      </c>
      <c r="AJ185" s="152">
        <f t="shared" si="905"/>
        <v>2130.7800000000002</v>
      </c>
      <c r="AK185" s="152">
        <f t="shared" si="905"/>
        <v>15130</v>
      </c>
      <c r="AL185" s="152"/>
      <c r="AM185" s="152">
        <f t="shared" ref="AM185" si="908">SUM(AM186:AM187)</f>
        <v>4539</v>
      </c>
      <c r="AN185" s="35">
        <f>SUM(AN186:AN187)</f>
        <v>19669</v>
      </c>
      <c r="AO185" s="151">
        <f t="shared" ref="AO185:AT185" si="909">SUM(AO186:AO187)</f>
        <v>0</v>
      </c>
      <c r="AP185" s="152">
        <f t="shared" ref="AP185" si="910">SUM(AP186:AP187)</f>
        <v>0</v>
      </c>
      <c r="AQ185" s="152">
        <f t="shared" si="909"/>
        <v>0</v>
      </c>
      <c r="AR185" s="152">
        <f t="shared" ref="AR185" si="911">SUM(AR186:AR187)</f>
        <v>0</v>
      </c>
      <c r="AS185" s="152">
        <f t="shared" si="909"/>
        <v>0</v>
      </c>
      <c r="AT185" s="152">
        <f t="shared" si="909"/>
        <v>0</v>
      </c>
      <c r="AU185" s="152"/>
      <c r="AV185" s="152">
        <f t="shared" ref="AV185" si="912">SUM(AV186:AV187)</f>
        <v>0</v>
      </c>
      <c r="AW185" s="35">
        <f>SUM(AW186:AW187)</f>
        <v>0</v>
      </c>
      <c r="AX185" s="151">
        <f t="shared" ref="AX185:BC185" si="913">SUM(AX186:AX187)</f>
        <v>1.04</v>
      </c>
      <c r="AY185" s="152">
        <f t="shared" si="913"/>
        <v>2345.63</v>
      </c>
      <c r="AZ185" s="152">
        <f t="shared" si="913"/>
        <v>1769.76</v>
      </c>
      <c r="BA185" s="152">
        <f t="shared" si="913"/>
        <v>7915.16</v>
      </c>
      <c r="BB185" s="152">
        <f t="shared" si="913"/>
        <v>1770.81</v>
      </c>
      <c r="BC185" s="152">
        <f t="shared" si="913"/>
        <v>10260.780000000001</v>
      </c>
      <c r="BD185" s="152">
        <f t="shared" ref="BD185" si="914">SUM(BD186:BD187)</f>
        <v>2452.2199999999998</v>
      </c>
      <c r="BE185" s="35">
        <f>SUM(BE186:BE187)</f>
        <v>12713</v>
      </c>
    </row>
    <row r="186" spans="1:57" s="3" customFormat="1" ht="39" customHeight="1" x14ac:dyDescent="0.2">
      <c r="A186" s="144" t="s">
        <v>258</v>
      </c>
      <c r="B186" s="55" t="s">
        <v>259</v>
      </c>
      <c r="C186" s="112" t="s">
        <v>4</v>
      </c>
      <c r="D186" s="127">
        <v>1</v>
      </c>
      <c r="E186" s="25">
        <v>0</v>
      </c>
      <c r="F186" s="71">
        <f>ROUND($D$186*E186,2)</f>
        <v>0</v>
      </c>
      <c r="G186" s="30">
        <v>1494.44</v>
      </c>
      <c r="H186" s="71">
        <f>ROUND($D$186*G186,2)</f>
        <v>1494.44</v>
      </c>
      <c r="I186" s="71">
        <f t="shared" ref="I186:J187" si="915">E186+G186</f>
        <v>1494.44</v>
      </c>
      <c r="J186" s="71">
        <f t="shared" si="915"/>
        <v>1494.44</v>
      </c>
      <c r="K186" s="87">
        <v>0.3</v>
      </c>
      <c r="L186" s="71">
        <f t="shared" ref="L186:L187" si="916">ROUND(J186*K186,2)</f>
        <v>448.33</v>
      </c>
      <c r="M186" s="84">
        <f t="shared" ref="M186:M187" si="917">J186+L186</f>
        <v>1942.77</v>
      </c>
      <c r="N186" s="25">
        <v>0</v>
      </c>
      <c r="O186" s="71">
        <f>ROUND($D$186*N186,2)</f>
        <v>0</v>
      </c>
      <c r="P186" s="30">
        <v>2608.6799999999998</v>
      </c>
      <c r="Q186" s="71">
        <f>ROUND($D$186*P186,2)</f>
        <v>2608.6799999999998</v>
      </c>
      <c r="R186" s="71">
        <f t="shared" ref="R186:R187" si="918">N186+P186</f>
        <v>2608.6799999999998</v>
      </c>
      <c r="S186" s="71">
        <f t="shared" ref="S186:S187" si="919">O186+Q186</f>
        <v>2608.6799999999998</v>
      </c>
      <c r="T186" s="87">
        <v>0.15</v>
      </c>
      <c r="U186" s="71">
        <f t="shared" ref="U186:U187" si="920">ROUND(S186*T186,2)</f>
        <v>391.3</v>
      </c>
      <c r="V186" s="84">
        <f t="shared" ref="V186:V187" si="921">S186+U186</f>
        <v>2999.98</v>
      </c>
      <c r="W186" s="25">
        <v>0</v>
      </c>
      <c r="X186" s="71">
        <f>ROUND($D$186*W186,2)</f>
        <v>0</v>
      </c>
      <c r="Y186" s="30">
        <v>840</v>
      </c>
      <c r="Z186" s="71">
        <f>ROUND($D$186*Y186,2)</f>
        <v>840</v>
      </c>
      <c r="AA186" s="71">
        <f t="shared" ref="AA186:AA187" si="922">W186+Y186</f>
        <v>840</v>
      </c>
      <c r="AB186" s="71">
        <f t="shared" ref="AB186:AB187" si="923">X186+Z186</f>
        <v>840</v>
      </c>
      <c r="AC186" s="87">
        <v>0.3</v>
      </c>
      <c r="AD186" s="71">
        <f t="shared" ref="AD186:AD187" si="924">ROUND(AB186*AC186,2)</f>
        <v>252</v>
      </c>
      <c r="AE186" s="84">
        <f t="shared" ref="AE186:AE187" si="925">AB186+AD186</f>
        <v>1092</v>
      </c>
      <c r="AF186" s="25">
        <v>0</v>
      </c>
      <c r="AG186" s="71">
        <f>ROUND($D$186*AF186,2)</f>
        <v>0</v>
      </c>
      <c r="AH186" s="30">
        <v>2125</v>
      </c>
      <c r="AI186" s="71">
        <f>ROUND($D$186*AH186,2)</f>
        <v>2125</v>
      </c>
      <c r="AJ186" s="71">
        <f t="shared" ref="AJ186:AJ187" si="926">AF186+AH186</f>
        <v>2125</v>
      </c>
      <c r="AK186" s="71">
        <f t="shared" ref="AK186:AK187" si="927">AG186+AI186</f>
        <v>2125</v>
      </c>
      <c r="AL186" s="87">
        <v>0.3</v>
      </c>
      <c r="AM186" s="71">
        <f t="shared" ref="AM186:AM187" si="928">ROUND(AK186*AL186,2)</f>
        <v>637.5</v>
      </c>
      <c r="AN186" s="84">
        <f t="shared" ref="AN186:AN187" si="929">AK186+AM186</f>
        <v>2762.5</v>
      </c>
      <c r="AO186" s="25">
        <v>0</v>
      </c>
      <c r="AP186" s="71">
        <f>ROUND($D$186*AO186,2)</f>
        <v>0</v>
      </c>
      <c r="AQ186" s="30">
        <v>0</v>
      </c>
      <c r="AR186" s="71">
        <f>ROUND($D$186*AQ186,2)</f>
        <v>0</v>
      </c>
      <c r="AS186" s="71">
        <f t="shared" ref="AS186:AS187" si="930">AO186+AQ186</f>
        <v>0</v>
      </c>
      <c r="AT186" s="71">
        <f t="shared" ref="AT186:AT187" si="931">AP186+AR186</f>
        <v>0</v>
      </c>
      <c r="AU186" s="87">
        <v>0</v>
      </c>
      <c r="AV186" s="71">
        <f t="shared" ref="AV186:AV187" si="932">ROUND(AT186*AU186,2)</f>
        <v>0</v>
      </c>
      <c r="AW186" s="84">
        <f t="shared" ref="AW186:AW187" si="933">AT186+AV186</f>
        <v>0</v>
      </c>
      <c r="AX186" s="160">
        <f t="shared" ref="AX186:AX187" si="934">ROUND((SUM(E186+N186+W186+AF186)/4),2)</f>
        <v>0</v>
      </c>
      <c r="AY186" s="71">
        <f t="shared" ref="AY186:AY187" si="935">ROUND(SUM(F186+O186+X186+AG186)/4,2)</f>
        <v>0</v>
      </c>
      <c r="AZ186" s="71">
        <f t="shared" ref="AZ186:AZ187" si="936">ROUND(SUM(G186+P186+Y186+AH186)/4,2)</f>
        <v>1767.03</v>
      </c>
      <c r="BA186" s="71">
        <f t="shared" ref="BA186:BA187" si="937">ROUND(SUM(H186+Q186+Z186+AI186)/4,2)</f>
        <v>1767.03</v>
      </c>
      <c r="BB186" s="71">
        <f t="shared" ref="BB186:BB187" si="938">ROUND(SUM(I186+R186+AA186+AJ186)/4,2)</f>
        <v>1767.03</v>
      </c>
      <c r="BC186" s="71">
        <f t="shared" ref="BC186:BC187" si="939">ROUND(SUM(J186+S186+AB186+AK186)/4,2)</f>
        <v>1767.03</v>
      </c>
      <c r="BD186" s="71">
        <f t="shared" ref="BD186:BD187" si="940">ROUND(SUM(L186+U186+AD186+AM186)/4,2)</f>
        <v>432.28</v>
      </c>
      <c r="BE186" s="84">
        <f>BC186+BD186</f>
        <v>2199.31</v>
      </c>
    </row>
    <row r="187" spans="1:57" s="41" customFormat="1" ht="39" customHeight="1" thickBot="1" x14ac:dyDescent="0.25">
      <c r="A187" s="145" t="s">
        <v>260</v>
      </c>
      <c r="B187" s="68" t="s">
        <v>261</v>
      </c>
      <c r="C187" s="117" t="s">
        <v>0</v>
      </c>
      <c r="D187" s="128">
        <v>2250</v>
      </c>
      <c r="E187" s="26">
        <v>0.63</v>
      </c>
      <c r="F187" s="72">
        <f>ROUND($D$187*E187,2)</f>
        <v>1417.5</v>
      </c>
      <c r="G187" s="31">
        <v>1.46</v>
      </c>
      <c r="H187" s="72">
        <f>ROUND($D$187*G187,2)</f>
        <v>3285</v>
      </c>
      <c r="I187" s="72">
        <f t="shared" si="915"/>
        <v>2.09</v>
      </c>
      <c r="J187" s="72">
        <f t="shared" si="915"/>
        <v>4702.5</v>
      </c>
      <c r="K187" s="88">
        <v>0.3</v>
      </c>
      <c r="L187" s="72">
        <f t="shared" si="916"/>
        <v>1410.75</v>
      </c>
      <c r="M187" s="85">
        <f t="shared" si="917"/>
        <v>6113.25</v>
      </c>
      <c r="N187" s="26">
        <v>1.94</v>
      </c>
      <c r="O187" s="72">
        <f>ROUND($D$187*N187,2)</f>
        <v>4365</v>
      </c>
      <c r="P187" s="31">
        <v>4.32</v>
      </c>
      <c r="Q187" s="72">
        <f>ROUND($D$187*P187,2)</f>
        <v>9720</v>
      </c>
      <c r="R187" s="72">
        <f t="shared" si="918"/>
        <v>6.26</v>
      </c>
      <c r="S187" s="72">
        <f t="shared" si="919"/>
        <v>14085</v>
      </c>
      <c r="T187" s="88">
        <v>0.15</v>
      </c>
      <c r="U187" s="72">
        <f t="shared" si="920"/>
        <v>2112.75</v>
      </c>
      <c r="V187" s="85">
        <f t="shared" si="921"/>
        <v>16197.75</v>
      </c>
      <c r="W187" s="26">
        <v>7.0000000000000007E-2</v>
      </c>
      <c r="X187" s="72">
        <f>ROUND($D$187*W187,2)</f>
        <v>157.5</v>
      </c>
      <c r="Y187" s="31">
        <v>0.9</v>
      </c>
      <c r="Z187" s="72">
        <f>ROUND($D$187*Y187,2)</f>
        <v>2025</v>
      </c>
      <c r="AA187" s="72">
        <f t="shared" si="922"/>
        <v>0.97</v>
      </c>
      <c r="AB187" s="72">
        <f t="shared" si="923"/>
        <v>2182.5</v>
      </c>
      <c r="AC187" s="88">
        <v>0.3</v>
      </c>
      <c r="AD187" s="72">
        <f t="shared" si="924"/>
        <v>654.75</v>
      </c>
      <c r="AE187" s="85">
        <f t="shared" si="925"/>
        <v>2837.25</v>
      </c>
      <c r="AF187" s="26">
        <v>1.53</v>
      </c>
      <c r="AG187" s="72">
        <f>ROUND($D$187*AF187,2)</f>
        <v>3442.5</v>
      </c>
      <c r="AH187" s="31">
        <v>4.25</v>
      </c>
      <c r="AI187" s="72">
        <f>ROUND($D$187*AH187,2)</f>
        <v>9562.5</v>
      </c>
      <c r="AJ187" s="72">
        <f t="shared" si="926"/>
        <v>5.78</v>
      </c>
      <c r="AK187" s="72">
        <f t="shared" si="927"/>
        <v>13005</v>
      </c>
      <c r="AL187" s="88">
        <v>0.3</v>
      </c>
      <c r="AM187" s="72">
        <f t="shared" si="928"/>
        <v>3901.5</v>
      </c>
      <c r="AN187" s="85">
        <f t="shared" si="929"/>
        <v>16906.5</v>
      </c>
      <c r="AO187" s="26">
        <v>0</v>
      </c>
      <c r="AP187" s="72">
        <f>ROUND($D$187*AO187,2)</f>
        <v>0</v>
      </c>
      <c r="AQ187" s="31">
        <v>0</v>
      </c>
      <c r="AR187" s="72">
        <f>ROUND($D$187*AQ187,2)</f>
        <v>0</v>
      </c>
      <c r="AS187" s="72">
        <f t="shared" si="930"/>
        <v>0</v>
      </c>
      <c r="AT187" s="72">
        <f t="shared" si="931"/>
        <v>0</v>
      </c>
      <c r="AU187" s="88">
        <v>0</v>
      </c>
      <c r="AV187" s="72">
        <f t="shared" si="932"/>
        <v>0</v>
      </c>
      <c r="AW187" s="85">
        <f t="shared" si="933"/>
        <v>0</v>
      </c>
      <c r="AX187" s="161">
        <f t="shared" si="934"/>
        <v>1.04</v>
      </c>
      <c r="AY187" s="72">
        <f t="shared" si="935"/>
        <v>2345.63</v>
      </c>
      <c r="AZ187" s="72">
        <f t="shared" si="936"/>
        <v>2.73</v>
      </c>
      <c r="BA187" s="72">
        <f t="shared" si="937"/>
        <v>6148.13</v>
      </c>
      <c r="BB187" s="72">
        <f t="shared" si="938"/>
        <v>3.78</v>
      </c>
      <c r="BC187" s="72">
        <f t="shared" si="939"/>
        <v>8493.75</v>
      </c>
      <c r="BD187" s="72">
        <f t="shared" si="940"/>
        <v>2019.94</v>
      </c>
      <c r="BE187" s="85">
        <f>BC187+BD187</f>
        <v>10513.69</v>
      </c>
    </row>
    <row r="189" spans="1:57" ht="15" customHeight="1" x14ac:dyDescent="0.3">
      <c r="A189" s="244" t="s">
        <v>316</v>
      </c>
      <c r="B189" s="244"/>
      <c r="C189" s="244"/>
      <c r="D189" s="244"/>
      <c r="E189" s="244"/>
      <c r="F189" s="244"/>
      <c r="G189" s="244"/>
      <c r="H189" s="244"/>
      <c r="I189" s="244"/>
      <c r="J189" s="244"/>
      <c r="K189" s="244"/>
      <c r="L189" s="244"/>
      <c r="M189" s="244"/>
    </row>
    <row r="190" spans="1:57" ht="18.75" customHeight="1" x14ac:dyDescent="0.3">
      <c r="A190" s="169"/>
      <c r="B190" s="169"/>
      <c r="C190" s="169"/>
      <c r="D190" s="169"/>
      <c r="E190" s="169"/>
      <c r="F190" s="169"/>
      <c r="G190" s="169"/>
      <c r="H190" s="169"/>
      <c r="I190" s="169"/>
      <c r="J190" s="169"/>
      <c r="K190" s="169"/>
      <c r="L190" s="169"/>
      <c r="M190" s="169"/>
    </row>
  </sheetData>
  <sheetProtection algorithmName="SHA-512" hashValue="8Otvtq4i4Kcqwq7ergKKooGmOWID0jOYy8F66fXN5I7bIfwM3QD17w1E2kDcJ/oOUios0hVL8/Hdf8rS6mdYsw==" saltValue="fIZVHWsVQAIbYoWuyQTvaQ==" spinCount="100000" sheet="1" objects="1" scenarios="1"/>
  <mergeCells count="39">
    <mergeCell ref="A189:M189"/>
    <mergeCell ref="B60:D60"/>
    <mergeCell ref="B5:D5"/>
    <mergeCell ref="E5:M5"/>
    <mergeCell ref="A7:D7"/>
    <mergeCell ref="B9:D9"/>
    <mergeCell ref="B12:D12"/>
    <mergeCell ref="B33:D33"/>
    <mergeCell ref="B34:D34"/>
    <mergeCell ref="B35:D35"/>
    <mergeCell ref="B39:D39"/>
    <mergeCell ref="B42:D42"/>
    <mergeCell ref="B54:D54"/>
    <mergeCell ref="B100:D100"/>
    <mergeCell ref="B101:D101"/>
    <mergeCell ref="B110:D110"/>
    <mergeCell ref="B123:D123"/>
    <mergeCell ref="B61:D61"/>
    <mergeCell ref="B64:D64"/>
    <mergeCell ref="B68:D68"/>
    <mergeCell ref="B76:D76"/>
    <mergeCell ref="B85:D85"/>
    <mergeCell ref="B86:D86"/>
    <mergeCell ref="AO5:AW5"/>
    <mergeCell ref="AX5:BE5"/>
    <mergeCell ref="B167:D167"/>
    <mergeCell ref="B176:D176"/>
    <mergeCell ref="B185:D185"/>
    <mergeCell ref="N5:V5"/>
    <mergeCell ref="W5:AE5"/>
    <mergeCell ref="AF5:AN5"/>
    <mergeCell ref="B129:D129"/>
    <mergeCell ref="B134:D134"/>
    <mergeCell ref="B135:D135"/>
    <mergeCell ref="B145:D145"/>
    <mergeCell ref="B156:D156"/>
    <mergeCell ref="B166:D166"/>
    <mergeCell ref="B90:D90"/>
    <mergeCell ref="B91:D91"/>
  </mergeCells>
  <printOptions horizontalCentered="1"/>
  <pageMargins left="0.19685039370078741" right="0.19685039370078741" top="0.51181102362204722" bottom="0.51181102362204722" header="0.51181102362204722" footer="0.19685039370078741"/>
  <pageSetup paperSize="9" scale="45" firstPageNumber="0" fitToWidth="5" fitToHeight="9" orientation="landscape" horizontalDpi="300" verticalDpi="300" r:id="rId1"/>
  <headerFooter alignWithMargins="0">
    <oddHeader>&amp;RPágina &amp;P de &amp;N</oddHeader>
  </headerFooter>
  <colBreaks count="3" manualBreakCount="3">
    <brk id="22" max="1048575" man="1"/>
    <brk id="31" max="1048575" man="1"/>
    <brk id="4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5</vt:i4>
      </vt:variant>
    </vt:vector>
  </HeadingPairs>
  <TitlesOfParts>
    <vt:vector size="7" baseType="lpstr">
      <vt:lpstr>Planilha OK</vt:lpstr>
      <vt:lpstr>Planilha OK (2)</vt:lpstr>
      <vt:lpstr>'Planilha OK'!Area_de_impressao</vt:lpstr>
      <vt:lpstr>'Planilha OK'!Excel_BuiltIn_Print_Area</vt:lpstr>
      <vt:lpstr>'Planilha OK (2)'!Excel_BuiltIn_Print_Area</vt:lpstr>
      <vt:lpstr>'Planilha OK'!Titulos_de_impressao</vt:lpstr>
      <vt:lpstr>'Planilha OK (2)'!Titulos_de_impressao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Emerson</dc:creator>
  <cp:lastModifiedBy>Wanderlucio Lleite</cp:lastModifiedBy>
  <cp:lastPrinted>2016-04-12T16:45:38Z</cp:lastPrinted>
  <dcterms:created xsi:type="dcterms:W3CDTF">2015-08-10T14:17:59Z</dcterms:created>
  <dcterms:modified xsi:type="dcterms:W3CDTF">2016-04-15T20:13:43Z</dcterms:modified>
</cp:coreProperties>
</file>